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25" windowWidth="14805" windowHeight="7590" activeTab="2"/>
  </bookViews>
  <sheets>
    <sheet name="показатели МП" sheetId="1" r:id="rId1"/>
    <sheet name="прокси-показатели" sheetId="2" r:id="rId2"/>
    <sheet name="расходы" sheetId="3" r:id="rId3"/>
  </sheets>
  <calcPr calcId="145621"/>
</workbook>
</file>

<file path=xl/calcChain.xml><?xml version="1.0" encoding="utf-8"?>
<calcChain xmlns="http://schemas.openxmlformats.org/spreadsheetml/2006/main">
  <c r="G5" i="3" l="1"/>
  <c r="G13" i="3"/>
  <c r="D8" i="3" l="1"/>
  <c r="C9" i="3"/>
  <c r="E7" i="3"/>
  <c r="E8" i="3" l="1"/>
  <c r="G19" i="3" l="1"/>
  <c r="F14" i="2" l="1"/>
  <c r="D33" i="3" l="1"/>
  <c r="G17" i="3"/>
  <c r="D18" i="3"/>
  <c r="E13" i="3"/>
  <c r="G6" i="2" l="1"/>
  <c r="L7" i="1"/>
  <c r="L8" i="1"/>
  <c r="D7" i="3" l="1"/>
  <c r="D9" i="3"/>
  <c r="C7" i="3"/>
  <c r="C8" i="3"/>
  <c r="D6" i="3"/>
  <c r="C6" i="3"/>
  <c r="K8" i="1" l="1"/>
  <c r="F34" i="3" l="1"/>
  <c r="G33" i="3"/>
  <c r="F33" i="3"/>
  <c r="G32" i="3"/>
  <c r="F32" i="3"/>
  <c r="F31" i="3"/>
  <c r="E30" i="3"/>
  <c r="D30" i="3"/>
  <c r="C30" i="3"/>
  <c r="G30" i="3" l="1"/>
  <c r="F30" i="3"/>
  <c r="G18" i="3"/>
  <c r="G27" i="3"/>
  <c r="G14" i="2"/>
  <c r="F9" i="2"/>
  <c r="L14" i="1"/>
  <c r="L17" i="1" s="1"/>
  <c r="L13" i="1"/>
  <c r="L10" i="1"/>
  <c r="K14" i="1"/>
  <c r="K10" i="1"/>
  <c r="K13" i="1"/>
  <c r="G12" i="2" l="1"/>
  <c r="F12" i="2"/>
  <c r="G10" i="2"/>
  <c r="F10" i="2"/>
  <c r="G9" i="2"/>
  <c r="G8" i="2"/>
  <c r="F8" i="2"/>
  <c r="L11" i="1"/>
  <c r="K11" i="1"/>
  <c r="K7" i="1"/>
  <c r="F6" i="2"/>
  <c r="G28" i="3" l="1"/>
  <c r="G29" i="3"/>
  <c r="F26" i="3"/>
  <c r="F27" i="3"/>
  <c r="F28" i="3"/>
  <c r="F29" i="3"/>
  <c r="F19" i="3"/>
  <c r="F21" i="3"/>
  <c r="F22" i="3"/>
  <c r="F23" i="3"/>
  <c r="F24" i="3"/>
  <c r="F16" i="3"/>
  <c r="F17" i="3"/>
  <c r="F18" i="3"/>
  <c r="F11" i="3"/>
  <c r="F12" i="3"/>
  <c r="F13" i="3"/>
  <c r="F14" i="3"/>
  <c r="E25" i="3"/>
  <c r="E20" i="3"/>
  <c r="E15" i="3"/>
  <c r="G15" i="3" s="1"/>
  <c r="E10" i="3"/>
  <c r="E9" i="3"/>
  <c r="G9" i="3" s="1"/>
  <c r="F7" i="3"/>
  <c r="E6" i="3"/>
  <c r="D25" i="3"/>
  <c r="D20" i="3"/>
  <c r="F20" i="3" s="1"/>
  <c r="D15" i="3"/>
  <c r="D10" i="3"/>
  <c r="C25" i="3"/>
  <c r="C20" i="3"/>
  <c r="C15" i="3"/>
  <c r="C10" i="3"/>
  <c r="F25" i="3" l="1"/>
  <c r="C5" i="3"/>
  <c r="F10" i="3"/>
  <c r="G10" i="3"/>
  <c r="G8" i="3"/>
  <c r="G25" i="3"/>
  <c r="G7" i="3"/>
  <c r="F6" i="3"/>
  <c r="F15" i="3"/>
  <c r="F8" i="3"/>
  <c r="F9" i="3"/>
  <c r="E5" i="3"/>
  <c r="D5" i="3"/>
  <c r="F5" i="3" l="1"/>
</calcChain>
</file>

<file path=xl/sharedStrings.xml><?xml version="1.0" encoding="utf-8"?>
<sst xmlns="http://schemas.openxmlformats.org/spreadsheetml/2006/main" count="189" uniqueCount="142">
  <si>
    <t>№</t>
  </si>
  <si>
    <t>Наименование показателя</t>
  </si>
  <si>
    <t>Уровень показателя</t>
  </si>
  <si>
    <t>Отклонение</t>
  </si>
  <si>
    <t>Абсолютное значение*</t>
  </si>
  <si>
    <t>Относительное значение,%*</t>
  </si>
  <si>
    <t>1.</t>
  </si>
  <si>
    <t>2.</t>
  </si>
  <si>
    <t>Степень выполнения показателей**</t>
  </si>
  <si>
    <t>Фактическое значение за предыдущие отчетные периоды</t>
  </si>
  <si>
    <t>Единица измерения (по ОКЕИ)</t>
  </si>
  <si>
    <t>Базовое значение показателя на начало реализации муниципальной программы</t>
  </si>
  <si>
    <t>Плановое значение на конец текущего года</t>
  </si>
  <si>
    <t>Фактическое значение на конец отчетного периода</t>
  </si>
  <si>
    <t>Обоснование отклонения фактического значения показателя от планового</t>
  </si>
  <si>
    <t>1. Сведения о достижении показателей муниципальной программы</t>
  </si>
  <si>
    <t>1.1.</t>
  </si>
  <si>
    <t>2.1.</t>
  </si>
  <si>
    <t>2.2.</t>
  </si>
  <si>
    <t>1.1. Сведения о достижении прокси-показателей муниципальной программы</t>
  </si>
  <si>
    <t>Наименование муниципальной программы, структурного элемента и источника финансового обеспечения</t>
  </si>
  <si>
    <t>Объем финансового обеспечения, тыс. рублей</t>
  </si>
  <si>
    <t>Исполнение, тыс. рублей</t>
  </si>
  <si>
    <t>Относительное значение, % (гр.4/гр.3*100%)</t>
  </si>
  <si>
    <t>Комментарий</t>
  </si>
  <si>
    <t>Федеральный бюджет</t>
  </si>
  <si>
    <t>Бюджет автономного округа</t>
  </si>
  <si>
    <t>Местный бюджет</t>
  </si>
  <si>
    <t>Иные источники финансирования</t>
  </si>
  <si>
    <r>
      <t>1.1.</t>
    </r>
    <r>
      <rPr>
        <sz val="7"/>
        <color theme="1"/>
        <rFont val="Times New Roman"/>
        <family val="1"/>
        <charset val="204"/>
      </rPr>
      <t xml:space="preserve">    </t>
    </r>
    <r>
      <rPr>
        <sz val="12"/>
        <color theme="1"/>
        <rFont val="PT Astra Serif"/>
        <family val="1"/>
        <charset val="204"/>
      </rPr>
      <t>Федеральный бюджет</t>
    </r>
  </si>
  <si>
    <r>
      <t>1.2.</t>
    </r>
    <r>
      <rPr>
        <sz val="7"/>
        <color theme="1"/>
        <rFont val="Times New Roman"/>
        <family val="1"/>
        <charset val="204"/>
      </rPr>
      <t xml:space="preserve">    </t>
    </r>
    <r>
      <rPr>
        <sz val="12"/>
        <color theme="1"/>
        <rFont val="PT Astra Serif"/>
        <family val="1"/>
        <charset val="204"/>
      </rPr>
      <t xml:space="preserve">Бюджет автономного округа </t>
    </r>
  </si>
  <si>
    <r>
      <t>1.3.</t>
    </r>
    <r>
      <rPr>
        <sz val="7"/>
        <color theme="1"/>
        <rFont val="Times New Roman"/>
        <family val="1"/>
        <charset val="204"/>
      </rPr>
      <t xml:space="preserve">    </t>
    </r>
    <r>
      <rPr>
        <sz val="12"/>
        <color theme="1"/>
        <rFont val="PT Astra Serif"/>
        <family val="1"/>
        <charset val="204"/>
      </rPr>
      <t xml:space="preserve">Местный бюджет </t>
    </r>
  </si>
  <si>
    <r>
      <t>1.4.</t>
    </r>
    <r>
      <rPr>
        <sz val="7"/>
        <color theme="1"/>
        <rFont val="Times New Roman"/>
        <family val="1"/>
        <charset val="204"/>
      </rPr>
      <t xml:space="preserve">    </t>
    </r>
    <r>
      <rPr>
        <sz val="12"/>
        <color theme="1"/>
        <rFont val="PT Astra Serif"/>
        <family val="1"/>
        <charset val="204"/>
      </rPr>
      <t>Иные источники финансирования</t>
    </r>
  </si>
  <si>
    <t>Утверждено по программе (план по программе)</t>
  </si>
  <si>
    <t>Утверждено в бюджете</t>
  </si>
  <si>
    <t>Фактическое значение за отчетный период</t>
  </si>
  <si>
    <t>Абсолютное значение (гр.4- гр.3)</t>
  </si>
  <si>
    <t>Муниципальная программа (всего), в том числе:</t>
  </si>
  <si>
    <t xml:space="preserve">*- Уровень достижения целевого показателя муниципальной программы рассчитывается: 
- для прямых показателей (положительной динамикой является увеличение значения показателя) - как отношение достигнутого значения показателя в отчетном году к плановому значению (в процентах); 
- для обратных показателей (положительной динамикой является снижение значения показателя) – как отношение планового значения к достигнутому значению показателя в отчетном году (в процентах).
Число десятичных знаков – 2. 
**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 утвержденных муниципальной программой.                                                                                                                В графах:
«Обоснование отклонения фактического значения показателя от планового» необходимо отразить краткую информацию о причинах неисполнения/недостижения, если отклонение составляет &lt; или &gt; 5% от плановых значений;
«Комментарий» необходимо отразить краткую информацию о выполненных мероприятиях на отчетную дату.
</t>
  </si>
  <si>
    <t>(ответственный исполнитель)</t>
  </si>
  <si>
    <t>(ФИО руководителя)</t>
  </si>
  <si>
    <t>(соисполнитель 1)</t>
  </si>
  <si>
    <t>(соисполнитель 2)</t>
  </si>
  <si>
    <t>/</t>
  </si>
  <si>
    <t>(ФИО исполнителя, ответственного за составление формы)</t>
  </si>
  <si>
    <t>(подпись)</t>
  </si>
  <si>
    <t>Цель 1. «Создание условий для развития гражданского общества и реализации гражданских инициатив»</t>
  </si>
  <si>
    <t>Количество гражданских инициатив, получивших поддержку из бюджета города Югорска</t>
  </si>
  <si>
    <t>МП города Югорска</t>
  </si>
  <si>
    <t>Цель 2. «Реализация потенциала каждого человека, развитие его талантов, воспитание патриотичной и социально ответственной личности»</t>
  </si>
  <si>
    <t>Доля молодых людей, участвующих в проектах и программах, направленных на профессиональное, личностное развитие и патриотическое воспитание</t>
  </si>
  <si>
    <t>Доля молодых людей, вовлеченных в добровольческую и общественную деятельность</t>
  </si>
  <si>
    <t>ГП ХМАО-Югры</t>
  </si>
  <si>
    <t>процент</t>
  </si>
  <si>
    <t>единиц</t>
  </si>
  <si>
    <t>2024 год</t>
  </si>
  <si>
    <t>2023 год</t>
  </si>
  <si>
    <t>2022 год</t>
  </si>
  <si>
    <t>Цель 3. «Обеспечение равного доступа граждан к социально значимой информации, вовлечение их в государственное и муниципальное управление»</t>
  </si>
  <si>
    <t>3.</t>
  </si>
  <si>
    <t>4.</t>
  </si>
  <si>
    <t>5.</t>
  </si>
  <si>
    <t>Удовлетворенность граждан информационной открытостью органов местного самоуправления</t>
  </si>
  <si>
    <t>Количество граждан, вовлеченных в государственное и муниципальное управление</t>
  </si>
  <si>
    <t>Цель 4. «Развитие взаимовыгодного сотрудничества на межрегиональном и международном уровнях»</t>
  </si>
  <si>
    <t>Количество договоров, контрактов, соглашений, меморандумов, протоколов о намерениях, планов мероприятий (дорожных карт), программ сотрудничества с внешними партнерами</t>
  </si>
  <si>
    <t>Единиц</t>
  </si>
  <si>
    <t>Количество социальных проектов, подготовленных социально ориентированными некоммерческими организациями, получивших поддержку из бюджета города Югорска</t>
  </si>
  <si>
    <t xml:space="preserve">единиц </t>
  </si>
  <si>
    <t xml:space="preserve">Доля населения города Югорска, задействованного в мероприятиях по молодежной политике, в общей численности населения </t>
  </si>
  <si>
    <t>Количество молодых людей, вовлеченных в реализуемые проекты и программы в сфере поддержки талантливой молодежи</t>
  </si>
  <si>
    <t>2.3.</t>
  </si>
  <si>
    <t>Доля детей и молодежи в возрасте от 14-35 лет, задействованной в мероприятиях гражданско-патриотической направленности</t>
  </si>
  <si>
    <t>человек</t>
  </si>
  <si>
    <t>Количество молодежи в возрасте 14 - 35 лет, задействованной в мероприятиях общественных объединений</t>
  </si>
  <si>
    <t>3.1.</t>
  </si>
  <si>
    <t>4.1.</t>
  </si>
  <si>
    <t>Количество граждан, принявших участие в опросах</t>
  </si>
  <si>
    <t>тыс.человек</t>
  </si>
  <si>
    <r>
      <t>2.1.</t>
    </r>
    <r>
      <rPr>
        <sz val="7"/>
        <color theme="1"/>
        <rFont val="Times New Roman"/>
        <family val="1"/>
        <charset val="204"/>
      </rPr>
      <t xml:space="preserve">    </t>
    </r>
    <r>
      <rPr>
        <sz val="12"/>
        <color theme="1"/>
        <rFont val="PT Astra Serif"/>
        <family val="1"/>
        <charset val="204"/>
      </rPr>
      <t>Федеральный бюджет</t>
    </r>
  </si>
  <si>
    <r>
      <t>2.2.</t>
    </r>
    <r>
      <rPr>
        <sz val="7"/>
        <color theme="1"/>
        <rFont val="Times New Roman"/>
        <family val="1"/>
        <charset val="204"/>
      </rPr>
      <t xml:space="preserve">    </t>
    </r>
    <r>
      <rPr>
        <sz val="12"/>
        <color theme="1"/>
        <rFont val="PT Astra Serif"/>
        <family val="1"/>
        <charset val="204"/>
      </rPr>
      <t xml:space="preserve">Бюджет автономного округа </t>
    </r>
  </si>
  <si>
    <r>
      <t>2.3.</t>
    </r>
    <r>
      <rPr>
        <sz val="7"/>
        <color theme="1"/>
        <rFont val="Times New Roman"/>
        <family val="1"/>
        <charset val="204"/>
      </rPr>
      <t xml:space="preserve">    </t>
    </r>
    <r>
      <rPr>
        <sz val="12"/>
        <color theme="1"/>
        <rFont val="PT Astra Serif"/>
        <family val="1"/>
        <charset val="204"/>
      </rPr>
      <t xml:space="preserve">Местный бюджет </t>
    </r>
  </si>
  <si>
    <r>
      <t>2.4.</t>
    </r>
    <r>
      <rPr>
        <sz val="7"/>
        <color theme="1"/>
        <rFont val="Times New Roman"/>
        <family val="1"/>
        <charset val="204"/>
      </rPr>
      <t xml:space="preserve">    </t>
    </r>
    <r>
      <rPr>
        <sz val="12"/>
        <color theme="1"/>
        <rFont val="PT Astra Serif"/>
        <family val="1"/>
        <charset val="204"/>
      </rPr>
      <t>Иные источники финансирования</t>
    </r>
  </si>
  <si>
    <r>
      <t>3.1.</t>
    </r>
    <r>
      <rPr>
        <sz val="7"/>
        <color theme="1"/>
        <rFont val="Times New Roman"/>
        <family val="1"/>
        <charset val="204"/>
      </rPr>
      <t xml:space="preserve">    </t>
    </r>
    <r>
      <rPr>
        <sz val="12"/>
        <color theme="1"/>
        <rFont val="PT Astra Serif"/>
        <family val="1"/>
        <charset val="204"/>
      </rPr>
      <t>Федеральный бюджет</t>
    </r>
  </si>
  <si>
    <r>
      <t>3.2.</t>
    </r>
    <r>
      <rPr>
        <sz val="7"/>
        <color theme="1"/>
        <rFont val="Times New Roman"/>
        <family val="1"/>
        <charset val="204"/>
      </rPr>
      <t xml:space="preserve">    </t>
    </r>
    <r>
      <rPr>
        <sz val="12"/>
        <color theme="1"/>
        <rFont val="PT Astra Serif"/>
        <family val="1"/>
        <charset val="204"/>
      </rPr>
      <t xml:space="preserve">Бюджет автономного округа </t>
    </r>
  </si>
  <si>
    <r>
      <t>3.3.</t>
    </r>
    <r>
      <rPr>
        <sz val="7"/>
        <color theme="1"/>
        <rFont val="Times New Roman"/>
        <family val="1"/>
        <charset val="204"/>
      </rPr>
      <t xml:space="preserve">    </t>
    </r>
    <r>
      <rPr>
        <sz val="12"/>
        <color theme="1"/>
        <rFont val="PT Astra Serif"/>
        <family val="1"/>
        <charset val="204"/>
      </rPr>
      <t xml:space="preserve">Местный бюджет </t>
    </r>
  </si>
  <si>
    <r>
      <t>3.4.</t>
    </r>
    <r>
      <rPr>
        <sz val="7"/>
        <color theme="1"/>
        <rFont val="Times New Roman"/>
        <family val="1"/>
        <charset val="204"/>
      </rPr>
      <t xml:space="preserve">    </t>
    </r>
    <r>
      <rPr>
        <sz val="12"/>
        <color theme="1"/>
        <rFont val="PT Astra Serif"/>
        <family val="1"/>
        <charset val="204"/>
      </rPr>
      <t>Иные источники финансирования</t>
    </r>
  </si>
  <si>
    <r>
      <t>4.1.</t>
    </r>
    <r>
      <rPr>
        <sz val="7"/>
        <color theme="1"/>
        <rFont val="Times New Roman"/>
        <family val="1"/>
        <charset val="204"/>
      </rPr>
      <t xml:space="preserve">    </t>
    </r>
    <r>
      <rPr>
        <sz val="12"/>
        <color theme="1"/>
        <rFont val="PT Astra Serif"/>
        <family val="1"/>
        <charset val="204"/>
      </rPr>
      <t>Федеральный бюджет</t>
    </r>
  </si>
  <si>
    <r>
      <t>4.2.</t>
    </r>
    <r>
      <rPr>
        <sz val="7"/>
        <color theme="1"/>
        <rFont val="Times New Roman"/>
        <family val="1"/>
        <charset val="204"/>
      </rPr>
      <t xml:space="preserve">    </t>
    </r>
    <r>
      <rPr>
        <sz val="12"/>
        <color theme="1"/>
        <rFont val="PT Astra Serif"/>
        <family val="1"/>
        <charset val="204"/>
      </rPr>
      <t xml:space="preserve">Бюджет автономного округа </t>
    </r>
  </si>
  <si>
    <r>
      <t>4.3.</t>
    </r>
    <r>
      <rPr>
        <sz val="7"/>
        <color theme="1"/>
        <rFont val="Times New Roman"/>
        <family val="1"/>
        <charset val="204"/>
      </rPr>
      <t xml:space="preserve">    </t>
    </r>
    <r>
      <rPr>
        <sz val="12"/>
        <color theme="1"/>
        <rFont val="PT Astra Serif"/>
        <family val="1"/>
        <charset val="204"/>
      </rPr>
      <t xml:space="preserve">Местный бюджет </t>
    </r>
  </si>
  <si>
    <r>
      <t>4.4.</t>
    </r>
    <r>
      <rPr>
        <sz val="7"/>
        <color theme="1"/>
        <rFont val="Times New Roman"/>
        <family val="1"/>
        <charset val="204"/>
      </rPr>
      <t xml:space="preserve">    </t>
    </r>
    <r>
      <rPr>
        <sz val="12"/>
        <color theme="1"/>
        <rFont val="PT Astra Serif"/>
        <family val="1"/>
        <charset val="204"/>
      </rPr>
      <t>Иные источники финансирования</t>
    </r>
  </si>
  <si>
    <r>
      <t>2.</t>
    </r>
    <r>
      <rPr>
        <sz val="7"/>
        <color theme="1"/>
        <rFont val="Times New Roman"/>
        <family val="1"/>
        <charset val="204"/>
      </rPr>
      <t xml:space="preserve">    </t>
    </r>
    <r>
      <rPr>
        <sz val="12"/>
        <color theme="1"/>
        <rFont val="PT Astra Serif"/>
        <family val="1"/>
        <charset val="204"/>
      </rPr>
      <t>Структурный элемент «</t>
    </r>
    <r>
      <rPr>
        <b/>
        <sz val="12"/>
        <color theme="1"/>
        <rFont val="PT Astra Serif"/>
        <family val="1"/>
        <charset val="204"/>
      </rPr>
      <t>Комплекс процессных мероприятий «Обеспечение информационной открытости органов местного самоуправления и организация взаимодействия органов власти с гражданами</t>
    </r>
    <r>
      <rPr>
        <sz val="12"/>
        <color theme="1"/>
        <rFont val="PT Astra Serif"/>
        <family val="1"/>
        <charset val="204"/>
      </rPr>
      <t>» (всего), в том числе:</t>
    </r>
  </si>
  <si>
    <r>
      <t>4.</t>
    </r>
    <r>
      <rPr>
        <sz val="7"/>
        <color theme="1"/>
        <rFont val="Times New Roman"/>
        <family val="1"/>
        <charset val="204"/>
      </rPr>
      <t xml:space="preserve">    </t>
    </r>
    <r>
      <rPr>
        <sz val="12"/>
        <color theme="1"/>
        <rFont val="PT Astra Serif"/>
        <family val="1"/>
        <charset val="204"/>
      </rPr>
      <t>Структурный элемент «</t>
    </r>
    <r>
      <rPr>
        <b/>
        <sz val="12"/>
        <color theme="1"/>
        <rFont val="PT Astra Serif"/>
        <family val="1"/>
        <charset val="204"/>
      </rPr>
      <t>Комплекс процессных мероприятий «Обеспечение деятельности муниципального автономного учреждения в сфере молодежной политики</t>
    </r>
    <r>
      <rPr>
        <sz val="12"/>
        <color theme="1"/>
        <rFont val="PT Astra Serif"/>
        <family val="1"/>
        <charset val="204"/>
      </rPr>
      <t>» (всего), в том числе:</t>
    </r>
  </si>
  <si>
    <t>Финансирование не предусмотрено</t>
  </si>
  <si>
    <t>Расходы из средств приносящей доход деятельности от распоряжения в установленном порядке имуществом и предпринимательской деятельности (аренда помещений, оказание платных услуг - полиграфические, рекламные услуги, заправка картрижджей, благоустройство территорий, химчистка и прачечная)</t>
  </si>
  <si>
    <t>6.</t>
  </si>
  <si>
    <t>Расходы из средств приносящей доход деятельности от распоряжения в установленном порядке имуществом и предпринимательской деятельности (аренда помещений, оказание издательских, полиграфических, рекламных услуги, производство видеороликов и тд)</t>
  </si>
  <si>
    <t>Реализация мероприятий в 2025 году не предусмотрено.</t>
  </si>
  <si>
    <t>значение показателя будет указано по итогам опроса, запланированного к проведению в 4 квартале 2025 года</t>
  </si>
  <si>
    <t>-</t>
  </si>
  <si>
    <t>Исполнение мероприятий по достижению значения показателя запланировано на 2026 год</t>
  </si>
  <si>
    <t>(соисполнитель 3)</t>
  </si>
  <si>
    <t>2. Сведения об исполнении бюджетных ассигнований, предусмотренных на финансовое обеспечение реализации муниципальной программы</t>
  </si>
  <si>
    <t>Управление внутренней политики и массовых коммуникаций   К.М. Манахова    ________________</t>
  </si>
  <si>
    <t>Управление культуры администрации города Югорска     Л.А. Семисынова       ________________</t>
  </si>
  <si>
    <t>Управление бухгалтерского учета и отчетности администрации города Югорска  В.Н. Ермакова _______________</t>
  </si>
  <si>
    <t xml:space="preserve">Департамент жилищно-коммунального и строительного комплекса администрации города Югорска </t>
  </si>
  <si>
    <t>Р.А. Ефимов ________________</t>
  </si>
  <si>
    <t>Управление социальной политики администрации города Югорска А.Д. Трифонова  ________________</t>
  </si>
  <si>
    <t>(соисполнитель 4)</t>
  </si>
  <si>
    <t xml:space="preserve">Хвощевская Татьяна Витальевна </t>
  </si>
  <si>
    <t>__________________</t>
  </si>
  <si>
    <t>телефон</t>
  </si>
  <si>
    <t>5-01-00 (внутр. 156)</t>
  </si>
  <si>
    <t>Самсоненко Оксана Валерьевна</t>
  </si>
  <si>
    <t>Зенченко Александра Александровна</t>
  </si>
  <si>
    <r>
      <t>1.</t>
    </r>
    <r>
      <rPr>
        <sz val="7"/>
        <color theme="1"/>
        <rFont val="Times New Roman"/>
        <family val="1"/>
        <charset val="204"/>
      </rPr>
      <t xml:space="preserve">    </t>
    </r>
    <r>
      <rPr>
        <sz val="12"/>
        <color theme="1"/>
        <rFont val="PT Astra Serif"/>
        <family val="1"/>
        <charset val="204"/>
      </rPr>
      <t>Структурный элемент «</t>
    </r>
    <r>
      <rPr>
        <b/>
        <sz val="12"/>
        <color theme="1"/>
        <rFont val="PT Astra Serif"/>
        <family val="1"/>
        <charset val="204"/>
      </rPr>
      <t>Комплекс процессных мероприятий «Обеспечение функционирования системы финансовой поддержки гражданских инициатив</t>
    </r>
    <r>
      <rPr>
        <sz val="12"/>
        <color theme="1"/>
        <rFont val="PT Astra Serif"/>
        <family val="1"/>
        <charset val="204"/>
      </rPr>
      <t>» (всего), в том числе:</t>
    </r>
  </si>
  <si>
    <r>
      <t>5.</t>
    </r>
    <r>
      <rPr>
        <sz val="7"/>
        <color theme="1"/>
        <rFont val="Times New Roman"/>
        <family val="1"/>
        <charset val="204"/>
      </rPr>
      <t xml:space="preserve">    </t>
    </r>
    <r>
      <rPr>
        <sz val="12"/>
        <color theme="1"/>
        <rFont val="PT Astra Serif"/>
        <family val="1"/>
        <charset val="204"/>
      </rPr>
      <t xml:space="preserve">Региональный проект </t>
    </r>
    <r>
      <rPr>
        <b/>
        <sz val="12"/>
        <color theme="1"/>
        <rFont val="PT Astra Serif"/>
        <family val="1"/>
        <charset val="204"/>
      </rPr>
      <t>«Развитие экосистемы гражданских инициатив»</t>
    </r>
  </si>
  <si>
    <r>
      <t>5.1.</t>
    </r>
    <r>
      <rPr>
        <sz val="7"/>
        <color theme="1"/>
        <rFont val="Times New Roman"/>
        <family val="1"/>
        <charset val="204"/>
      </rPr>
      <t xml:space="preserve">    </t>
    </r>
    <r>
      <rPr>
        <sz val="12"/>
        <color theme="1"/>
        <rFont val="PT Astra Serif"/>
        <family val="1"/>
        <charset val="204"/>
      </rPr>
      <t>Федеральный бюджет</t>
    </r>
  </si>
  <si>
    <r>
      <t>5.2.</t>
    </r>
    <r>
      <rPr>
        <sz val="7"/>
        <color theme="1"/>
        <rFont val="Times New Roman"/>
        <family val="1"/>
        <charset val="204"/>
      </rPr>
      <t xml:space="preserve">    </t>
    </r>
    <r>
      <rPr>
        <sz val="12"/>
        <color theme="1"/>
        <rFont val="PT Astra Serif"/>
        <family val="1"/>
        <charset val="204"/>
      </rPr>
      <t xml:space="preserve">Бюджет автономного округа </t>
    </r>
  </si>
  <si>
    <r>
      <t>5.3.</t>
    </r>
    <r>
      <rPr>
        <sz val="7"/>
        <color theme="1"/>
        <rFont val="Times New Roman"/>
        <family val="1"/>
        <charset val="204"/>
      </rPr>
      <t xml:space="preserve">    </t>
    </r>
    <r>
      <rPr>
        <sz val="12"/>
        <color theme="1"/>
        <rFont val="PT Astra Serif"/>
        <family val="1"/>
        <charset val="204"/>
      </rPr>
      <t xml:space="preserve">Местный бюджет </t>
    </r>
  </si>
  <si>
    <r>
      <t>5.4.</t>
    </r>
    <r>
      <rPr>
        <sz val="7"/>
        <color theme="1"/>
        <rFont val="Times New Roman"/>
        <family val="1"/>
        <charset val="204"/>
      </rPr>
      <t xml:space="preserve">    </t>
    </r>
    <r>
      <rPr>
        <sz val="12"/>
        <color theme="1"/>
        <rFont val="PT Astra Serif"/>
        <family val="1"/>
        <charset val="204"/>
      </rPr>
      <t>Иные источники финансирования</t>
    </r>
  </si>
  <si>
    <t>Количество инициативных проектов, получивших поддержку по итогам регионального конкурса инициативных проектов, реализующихся и (или) завершенных на территории автономного округа</t>
  </si>
  <si>
    <t>превышение показателя связано с высокой вовлеченностью жителей в период рейтингового голосования по выбору общественных территорий, подлежащих благоустройству в первоочередном порядке в 2026 году</t>
  </si>
  <si>
    <t>В отчетном периоде по итогам проведения конкурсного отбора предоставлены субсидии социально ориентированным некоммерческим организациям:                                                                                                                  1)По ГРБС администрация города Югорска предоставлена субсидия Общественной организации «Югорская городская общественная организация ветеранов Великой Отечественной войны, ветеранов труда (пенсионеров)» в размере 300,0 тыс. рублей для реализации проекта «Мы этой памяти верны: и дед, и внук против войны».  2)По ГРБС Управление культуры администрации города Югорска предоставлена субсидия Региональной общественной организации "Творческое объединение "Мастерская праздника" Ханты-Мансийского автономного округа - Югры в размере 100,0 тыс. рублей для реализации проекта "Театральный балаганчик"</t>
  </si>
  <si>
    <t>7.</t>
  </si>
  <si>
    <t>В расчет показателя включены значения показателей 1-6. Показатель 7 исключен в связи с планированием достижения значений в 2026 году.</t>
  </si>
  <si>
    <t>Показатель «Количество гражданских инициатив, получивших поддержку из бюджета города Югорска»</t>
  </si>
  <si>
    <t>Показатель «Доля молодых людей, участвующих в проектах и программах, направленных на профессиональное, личностное развитие и патриотическое воспитание»</t>
  </si>
  <si>
    <t>Фактическое значение на конец отчетного периода*</t>
  </si>
  <si>
    <t>Показатель «Доля молодых людей, вовлеченных в добровольческую и общественную деятельность»</t>
  </si>
  <si>
    <t>Показатель «Количество граждан, вовлеченных в государственное и муниципальное управление»</t>
  </si>
  <si>
    <r>
      <t>3.</t>
    </r>
    <r>
      <rPr>
        <sz val="7"/>
        <color theme="1"/>
        <rFont val="Times New Roman"/>
        <family val="1"/>
        <charset val="204"/>
      </rPr>
      <t xml:space="preserve">    </t>
    </r>
    <r>
      <rPr>
        <sz val="12"/>
        <color theme="1"/>
        <rFont val="PT Astra Serif"/>
        <family val="1"/>
        <charset val="204"/>
      </rPr>
      <t>Структурный элемент «</t>
    </r>
    <r>
      <rPr>
        <b/>
        <sz val="12"/>
        <color theme="1"/>
        <rFont val="PT Astra Serif"/>
        <family val="1"/>
        <charset val="204"/>
      </rPr>
      <t>Комплекс процессных мероприятий</t>
    </r>
    <r>
      <rPr>
        <sz val="12"/>
        <color theme="1"/>
        <rFont val="PT Astra Serif"/>
        <family val="1"/>
        <charset val="204"/>
      </rPr>
      <t xml:space="preserve">  «</t>
    </r>
    <r>
      <rPr>
        <b/>
        <sz val="12"/>
        <color theme="1"/>
        <rFont val="PT Astra Serif"/>
        <family val="1"/>
        <charset val="204"/>
      </rPr>
      <t>Развитие взаимовыгодных международных и межрегиональных связей, вовлечение граждан и организаций в развитие внешнеэкономической деятельности</t>
    </r>
    <r>
      <rPr>
        <sz val="12"/>
        <color theme="1"/>
        <rFont val="PT Astra Serif"/>
        <family val="1"/>
        <charset val="204"/>
      </rPr>
      <t>» (всего), в том числе:</t>
    </r>
  </si>
  <si>
    <t>Оплачены расходы, связанные с экспертизой технической документации инициативного проекта "ВСТРЕЧА"</t>
  </si>
  <si>
    <t>Отчет о ходе реализации муниципальной программы
«Развитие гражданского общества»
по состоянию на 01.10.2025</t>
  </si>
  <si>
    <t>Плановое значение на конец отчетного периода</t>
  </si>
  <si>
    <r>
      <t xml:space="preserve">Денежные средства на организацию временного трудоустройства (УСП иУО) предусмотрены по следующим направлениям: </t>
    </r>
    <r>
      <rPr>
        <b/>
        <sz val="10"/>
        <rFont val="PT Astra Serif"/>
        <family val="1"/>
        <charset val="204"/>
      </rPr>
      <t>1)</t>
    </r>
    <r>
      <rPr>
        <sz val="10"/>
        <rFont val="PT Astra Serif"/>
        <family val="1"/>
        <charset val="204"/>
      </rPr>
      <t xml:space="preserve"> Организация общественных работ для незанятых трудовой деятельностью и безработных граждан - 29чел. (УСП-25чел., УО-4чел.), временного трудоустройства безработных граждан, испытывающих трудности в поиске работы - 7чел. (УСП) </t>
    </r>
    <r>
      <rPr>
        <b/>
        <sz val="10"/>
        <rFont val="PT Astra Serif"/>
        <family val="1"/>
        <charset val="204"/>
      </rPr>
      <t>2)</t>
    </r>
    <r>
      <rPr>
        <sz val="10"/>
        <rFont val="PT Astra Serif"/>
        <family val="1"/>
        <charset val="204"/>
      </rPr>
      <t xml:space="preserve"> Организация временного трудоустройства несовершеннолетних граждан в возрасте от 14 до 18 лет в свободное от учебы время и молодежных трудовых отрядов. В отчетном периоде было трудоустроено 400 несовершеннолетних на 0,25 ставки. </t>
    </r>
    <r>
      <rPr>
        <b/>
        <sz val="10"/>
        <rFont val="PT Astra Serif"/>
        <family val="1"/>
        <charset val="204"/>
      </rPr>
      <t>3)</t>
    </r>
    <r>
      <rPr>
        <sz val="10"/>
        <rFont val="PT Astra Serif"/>
        <family val="1"/>
        <charset val="204"/>
      </rPr>
      <t xml:space="preserve"> 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 В отчетном периоде трудоустрон 1 выпускник (УСП). </t>
    </r>
    <r>
      <rPr>
        <b/>
        <sz val="10"/>
        <rFont val="PT Astra Serif"/>
        <family val="1"/>
        <charset val="204"/>
      </rPr>
      <t>4)</t>
    </r>
    <r>
      <rPr>
        <sz val="10"/>
        <rFont val="PT Astra Serif"/>
        <family val="1"/>
        <charset val="204"/>
      </rPr>
      <t xml:space="preserve"> Оказание комплексной помощи и содействие трудоустройству инвалидам, детям-инвалидам в возрасте от 14 до 18 лет, на оборудованные (оснащенные) рабочие места. В отчетном периоде трудоустроено 4чел. (УСП).                                                                                                                                                                                                                   Второе направление расходов - Иные межбюджетные трансферты на реализацию наказов избирателей депутатам Думы ХМАО-Югры МАУ "МЦ "Гелиос" (ремонт помещений здания, расположенного по адресу: г. Югорск, ул. Ленина, д. 41; проведение мероприятий для ветеранов войны и труда, посвященных 80-летию Победы в Великой Отечественной войне 1941–1945 годов).</t>
    </r>
  </si>
  <si>
    <t xml:space="preserve">КПМ содержит мероприятия, направленые на: 1) Обеспечение деятельности муниципального учреждения (содержание, з/пл, страовые, налоговые отчесления, МТБ). 2) Организацию, проведение и участие в молодежных мероприятиях различного уровня. 3) Поддержку общественных молодежных инициатив, волонтерского движения. 4) Проведение и участие в мероприятиях гражданско – патриотического направления. В отчетном периоде были организованы и проведены такие мероприятия, как: День студента, День полного освобождения Ленинграда от фашистской блокады, День защитника Отечества, муниципальный этап окружного конкурса "Семья года Югры", семейный турнир по футболу, открытие Центра волонтерского корпуса, межнациональный форум "ЭТнОИнноватикум", "Семейная кухня", праздничные мероприятия, посвященные празднованию 80летия со Дня Победы в ВОВ, экологические акции, конкурс молодежных этнопроектов "Поделись добром", посвящение подростков города в "Юнармейцы", Стратегическая сессия с АНО, мероприятия, посвященные празднованию Дня защиты детей, легкоатлетический забег "Мы выбираем жизнь!", мероприятия, приуроченные Дню памяти и скорби, День молодежи, "День семьи, любви и верности", спортивное мероприятие "День физкультурника", "День государственного флага РФ", "Бегущие сандалии", мероприятия, посвященные Дню многодетных семей, городской конкурс видеороликов "Жить без зависимостей:выбери свою дорогу!". </t>
  </si>
  <si>
    <t>КПМ содержит мероприятия, направленые на обеспечение деятельности муниципального учреждения (содержание, з/пл, уплата налогов, сборов, укрепление материально-технической базы и тд), осуществление издательской деятельности и выпуск сетевого издания. В отчетном периоде в рамках муниципального задания произведено 38 выпусков газеты, 150 страниц иного периодического печатного издания, произведено и размещено 150 075 Мбайт в сетевом издании.</t>
  </si>
  <si>
    <t>Из депутатского фонда Д.А. Аксенова направлено 349 500,00 руб. на приобретение плоттера Canon imagePROGRAF TM-340 и расходных материалов</t>
  </si>
  <si>
    <t>*</t>
  </si>
  <si>
    <t>*В рамках регионального проекта предусмотрена реализация инициативного проекта "ВСТРЕЧА" (благоустройство общественной территории по ул.Магистральная). В соответствии с муниципальным контрактом расчет с подрядчиком предусмотрен по завершению строительно-монтажных работ. Завершение работ запланировано на IV квартал 2025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</si>
</sst>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scheme val="minor"/>
    </font>
    <font>
      <sz val="11"/>
      <color theme="1"/>
      <name val="Calibri"/>
      <family val="2"/>
      <charset val="204"/>
      <scheme val="minor"/>
    </font>
    <font>
      <sz val="12"/>
      <color rgb="FF000000"/>
      <name val="PT Astra Serif"/>
      <family val="1"/>
      <charset val="204"/>
    </font>
    <font>
      <i/>
      <sz val="12"/>
      <color rgb="FF000000"/>
      <name val="PT Astra Serif"/>
      <family val="1"/>
      <charset val="204"/>
    </font>
    <font>
      <sz val="12"/>
      <color theme="1"/>
      <name val="PT Astra Serif"/>
      <family val="1"/>
      <charset val="204"/>
    </font>
    <font>
      <sz val="7"/>
      <color theme="1"/>
      <name val="Times New Roman"/>
      <family val="1"/>
      <charset val="204"/>
    </font>
    <font>
      <i/>
      <sz val="10"/>
      <color rgb="FF000000"/>
      <name val="PT Astra Serif"/>
      <family val="1"/>
      <charset val="204"/>
    </font>
    <font>
      <sz val="12"/>
      <color theme="1"/>
      <name val="Calibri"/>
      <family val="2"/>
      <scheme val="minor"/>
    </font>
    <font>
      <sz val="10"/>
      <color rgb="FF000000"/>
      <name val="PT Astra Serif"/>
      <family val="1"/>
      <charset val="204"/>
    </font>
    <font>
      <sz val="10"/>
      <color theme="1"/>
      <name val="PT Astra Serif"/>
      <family val="1"/>
      <charset val="204"/>
    </font>
    <font>
      <b/>
      <sz val="12"/>
      <color theme="1"/>
      <name val="PT Astra Serif"/>
      <family val="1"/>
      <charset val="204"/>
    </font>
    <font>
      <sz val="8"/>
      <color theme="1"/>
      <name val="Calibri"/>
      <family val="2"/>
      <scheme val="minor"/>
    </font>
    <font>
      <sz val="10"/>
      <name val="Arial"/>
      <family val="2"/>
      <charset val="204"/>
    </font>
    <font>
      <sz val="8"/>
      <name val="Arial Cyr"/>
      <charset val="204"/>
    </font>
    <font>
      <sz val="11"/>
      <color theme="1"/>
      <name val="PT Astra Serif"/>
      <family val="1"/>
      <charset val="204"/>
    </font>
    <font>
      <sz val="12"/>
      <name val="PT Astra Serif"/>
      <family val="1"/>
      <charset val="204"/>
    </font>
    <font>
      <sz val="10"/>
      <name val="PT Astra Serif"/>
      <family val="1"/>
      <charset val="204"/>
    </font>
    <font>
      <b/>
      <sz val="10"/>
      <name val="PT Astra Serif"/>
      <family val="1"/>
      <charset val="204"/>
    </font>
    <font>
      <b/>
      <sz val="20"/>
      <color theme="1"/>
      <name val="PT Astra Serif"/>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2" fillId="0" borderId="0"/>
    <xf numFmtId="0" fontId="13" fillId="0" borderId="0"/>
  </cellStyleXfs>
  <cellXfs count="58">
    <xf numFmtId="0" fontId="0" fillId="0" borderId="0" xfId="0"/>
    <xf numFmtId="0" fontId="2"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3"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horizontal="center" vertical="top" wrapText="1"/>
    </xf>
    <xf numFmtId="164" fontId="2"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0" fontId="8"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2" fontId="2"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11" fillId="0" borderId="0" xfId="0" applyFont="1" applyAlignment="1">
      <alignment vertical="top" wrapText="1"/>
    </xf>
    <xf numFmtId="0" fontId="14" fillId="0" borderId="0" xfId="0" applyFont="1"/>
    <xf numFmtId="0" fontId="9" fillId="0" borderId="0" xfId="0" applyFont="1"/>
    <xf numFmtId="0" fontId="4" fillId="0" borderId="0" xfId="0" applyFont="1" applyFill="1" applyBorder="1" applyAlignment="1">
      <alignment horizontal="left" vertical="top"/>
    </xf>
    <xf numFmtId="4" fontId="4"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2" fontId="4" fillId="0" borderId="1" xfId="0" applyNumberFormat="1" applyFont="1" applyFill="1" applyBorder="1" applyAlignment="1">
      <alignment horizontal="center" vertical="top" wrapText="1"/>
    </xf>
    <xf numFmtId="0" fontId="8" fillId="0" borderId="1" xfId="0" applyFont="1" applyBorder="1" applyAlignment="1">
      <alignment horizontal="center" vertical="top" wrapText="1"/>
    </xf>
    <xf numFmtId="165" fontId="4" fillId="0"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2" fillId="0" borderId="1" xfId="0" applyFont="1" applyBorder="1" applyAlignment="1">
      <alignment horizontal="center" vertical="top" wrapText="1"/>
    </xf>
    <xf numFmtId="4" fontId="15"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3" fontId="2" fillId="2" borderId="1" xfId="0" applyNumberFormat="1" applyFont="1" applyFill="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6" fillId="0" borderId="1" xfId="0" applyFont="1" applyBorder="1" applyAlignment="1">
      <alignment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4" fillId="0" borderId="2" xfId="0" applyFont="1" applyBorder="1" applyAlignment="1">
      <alignment horizontal="center"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0" fontId="4" fillId="0" borderId="1" xfId="0" applyFont="1" applyBorder="1" applyAlignment="1">
      <alignment horizontal="center" vertical="top" wrapText="1"/>
    </xf>
    <xf numFmtId="0" fontId="18" fillId="0" borderId="1" xfId="0" applyFont="1" applyFill="1" applyBorder="1" applyAlignment="1">
      <alignment horizontal="left" vertical="top" wrapText="1"/>
    </xf>
  </cellXfs>
  <cellStyles count="4">
    <cellStyle name="Обычный" xfId="0" builtinId="0"/>
    <cellStyle name="Обычный 2" xfId="2"/>
    <cellStyle name="Обычный 3" xfId="3"/>
    <cellStyle name="Обычный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13" zoomScaleNormal="100" workbookViewId="0">
      <selection activeCell="I16" sqref="I16"/>
    </sheetView>
  </sheetViews>
  <sheetFormatPr defaultRowHeight="15" x14ac:dyDescent="0.25"/>
  <cols>
    <col min="1" max="1" width="4.28515625" customWidth="1"/>
    <col min="2" max="2" width="17.85546875" customWidth="1"/>
    <col min="3" max="3" width="10.5703125" customWidth="1"/>
    <col min="4" max="4" width="9.5703125" customWidth="1"/>
    <col min="5" max="5" width="13.5703125" customWidth="1"/>
    <col min="6" max="8" width="8.28515625" customWidth="1"/>
    <col min="9" max="10" width="11.5703125" customWidth="1"/>
    <col min="11" max="11" width="11" customWidth="1"/>
    <col min="12" max="12" width="13" customWidth="1"/>
    <col min="13" max="13" width="24" customWidth="1"/>
    <col min="14" max="14" width="12.42578125" customWidth="1"/>
  </cols>
  <sheetData>
    <row r="1" spans="1:14" ht="44.25" customHeight="1" x14ac:dyDescent="0.25">
      <c r="A1" s="46" t="s">
        <v>134</v>
      </c>
      <c r="B1" s="46"/>
      <c r="C1" s="46"/>
      <c r="D1" s="46"/>
      <c r="E1" s="46"/>
      <c r="F1" s="46"/>
      <c r="G1" s="46"/>
      <c r="H1" s="46"/>
      <c r="I1" s="46"/>
      <c r="J1" s="46"/>
      <c r="K1" s="46"/>
      <c r="L1" s="46"/>
      <c r="M1" s="46"/>
    </row>
    <row r="2" spans="1:14" ht="17.25" customHeight="1" x14ac:dyDescent="0.25">
      <c r="A2" s="47" t="s">
        <v>15</v>
      </c>
      <c r="B2" s="47"/>
      <c r="C2" s="47"/>
      <c r="D2" s="47"/>
      <c r="E2" s="47"/>
      <c r="F2" s="47"/>
      <c r="G2" s="47"/>
      <c r="H2" s="47"/>
      <c r="I2" s="47"/>
      <c r="J2" s="47"/>
      <c r="K2" s="47"/>
      <c r="L2" s="47"/>
      <c r="M2" s="47"/>
    </row>
    <row r="3" spans="1:14" ht="31.5" customHeight="1" x14ac:dyDescent="0.25">
      <c r="A3" s="42" t="s">
        <v>0</v>
      </c>
      <c r="B3" s="42" t="s">
        <v>1</v>
      </c>
      <c r="C3" s="42" t="s">
        <v>2</v>
      </c>
      <c r="D3" s="43" t="s">
        <v>10</v>
      </c>
      <c r="E3" s="43" t="s">
        <v>11</v>
      </c>
      <c r="F3" s="42" t="s">
        <v>9</v>
      </c>
      <c r="G3" s="42"/>
      <c r="H3" s="42"/>
      <c r="I3" s="43" t="s">
        <v>12</v>
      </c>
      <c r="J3" s="43" t="s">
        <v>13</v>
      </c>
      <c r="K3" s="42" t="s">
        <v>3</v>
      </c>
      <c r="L3" s="42"/>
      <c r="M3" s="43" t="s">
        <v>14</v>
      </c>
    </row>
    <row r="4" spans="1:14" ht="63" customHeight="1" x14ac:dyDescent="0.25">
      <c r="A4" s="42"/>
      <c r="B4" s="42"/>
      <c r="C4" s="42"/>
      <c r="D4" s="44"/>
      <c r="E4" s="44"/>
      <c r="F4" s="8" t="s">
        <v>57</v>
      </c>
      <c r="G4" s="8" t="s">
        <v>56</v>
      </c>
      <c r="H4" s="8" t="s">
        <v>55</v>
      </c>
      <c r="I4" s="44"/>
      <c r="J4" s="44"/>
      <c r="K4" s="8" t="s">
        <v>4</v>
      </c>
      <c r="L4" s="8" t="s">
        <v>5</v>
      </c>
      <c r="M4" s="44"/>
    </row>
    <row r="5" spans="1:14" x14ac:dyDescent="0.25">
      <c r="A5" s="8">
        <v>1</v>
      </c>
      <c r="B5" s="8">
        <v>2</v>
      </c>
      <c r="C5" s="8">
        <v>3</v>
      </c>
      <c r="D5" s="8">
        <v>4</v>
      </c>
      <c r="E5" s="8">
        <v>5</v>
      </c>
      <c r="F5" s="8">
        <v>6</v>
      </c>
      <c r="G5" s="8">
        <v>7</v>
      </c>
      <c r="H5" s="8">
        <v>8</v>
      </c>
      <c r="I5" s="8">
        <v>9</v>
      </c>
      <c r="J5" s="8">
        <v>10</v>
      </c>
      <c r="K5" s="8">
        <v>11</v>
      </c>
      <c r="L5" s="8">
        <v>12</v>
      </c>
      <c r="M5" s="8">
        <v>13</v>
      </c>
    </row>
    <row r="6" spans="1:14" x14ac:dyDescent="0.25">
      <c r="A6" s="45" t="s">
        <v>46</v>
      </c>
      <c r="B6" s="45"/>
      <c r="C6" s="45"/>
      <c r="D6" s="45"/>
      <c r="E6" s="45"/>
      <c r="F6" s="45"/>
      <c r="G6" s="45"/>
      <c r="H6" s="45"/>
      <c r="I6" s="45"/>
      <c r="J6" s="45"/>
      <c r="K6" s="45"/>
      <c r="L6" s="45"/>
      <c r="M6" s="45"/>
    </row>
    <row r="7" spans="1:14" ht="95.25" customHeight="1" x14ac:dyDescent="0.25">
      <c r="A7" s="8" t="s">
        <v>6</v>
      </c>
      <c r="B7" s="5" t="s">
        <v>47</v>
      </c>
      <c r="C7" s="8" t="s">
        <v>48</v>
      </c>
      <c r="D7" s="8" t="s">
        <v>54</v>
      </c>
      <c r="E7" s="8">
        <v>2</v>
      </c>
      <c r="F7" s="8">
        <v>4</v>
      </c>
      <c r="G7" s="8">
        <v>4</v>
      </c>
      <c r="H7" s="8">
        <v>5</v>
      </c>
      <c r="I7" s="8">
        <v>2</v>
      </c>
      <c r="J7" s="8">
        <v>2</v>
      </c>
      <c r="K7" s="8">
        <f>J7-I7</f>
        <v>0</v>
      </c>
      <c r="L7" s="8">
        <f>J7/I7*100</f>
        <v>100</v>
      </c>
      <c r="M7" s="8"/>
    </row>
    <row r="8" spans="1:14" ht="185.25" customHeight="1" x14ac:dyDescent="0.25">
      <c r="A8" s="26" t="s">
        <v>7</v>
      </c>
      <c r="B8" s="5" t="s">
        <v>122</v>
      </c>
      <c r="C8" s="26" t="s">
        <v>52</v>
      </c>
      <c r="D8" s="26" t="s">
        <v>54</v>
      </c>
      <c r="E8" s="26">
        <v>2</v>
      </c>
      <c r="F8" s="26">
        <v>2</v>
      </c>
      <c r="G8" s="26">
        <v>2</v>
      </c>
      <c r="H8" s="26">
        <v>3</v>
      </c>
      <c r="I8" s="26">
        <v>1</v>
      </c>
      <c r="J8" s="26">
        <v>1</v>
      </c>
      <c r="K8" s="26">
        <f>J8-I8</f>
        <v>0</v>
      </c>
      <c r="L8" s="26">
        <f>J8/I8*100</f>
        <v>100</v>
      </c>
      <c r="M8" s="26"/>
    </row>
    <row r="9" spans="1:14" x14ac:dyDescent="0.25">
      <c r="A9" s="45" t="s">
        <v>49</v>
      </c>
      <c r="B9" s="45"/>
      <c r="C9" s="45"/>
      <c r="D9" s="45"/>
      <c r="E9" s="45"/>
      <c r="F9" s="45"/>
      <c r="G9" s="45"/>
      <c r="H9" s="45"/>
      <c r="I9" s="45"/>
      <c r="J9" s="45"/>
      <c r="K9" s="45"/>
      <c r="L9" s="45"/>
      <c r="M9" s="45"/>
    </row>
    <row r="10" spans="1:14" ht="141.75" customHeight="1" x14ac:dyDescent="0.25">
      <c r="A10" s="8" t="s">
        <v>59</v>
      </c>
      <c r="B10" s="5" t="s">
        <v>50</v>
      </c>
      <c r="C10" s="8" t="s">
        <v>52</v>
      </c>
      <c r="D10" s="8" t="s">
        <v>53</v>
      </c>
      <c r="E10" s="12">
        <v>30</v>
      </c>
      <c r="F10" s="12">
        <v>30</v>
      </c>
      <c r="G10" s="12">
        <v>30</v>
      </c>
      <c r="H10" s="12">
        <v>31</v>
      </c>
      <c r="I10" s="12">
        <v>31</v>
      </c>
      <c r="J10" s="12">
        <v>31</v>
      </c>
      <c r="K10" s="12">
        <f>J10-I10</f>
        <v>0</v>
      </c>
      <c r="L10" s="8">
        <f>J10/I10*100</f>
        <v>100</v>
      </c>
      <c r="M10" s="8"/>
    </row>
    <row r="11" spans="1:14" ht="65.25" customHeight="1" x14ac:dyDescent="0.25">
      <c r="A11" s="8" t="s">
        <v>60</v>
      </c>
      <c r="B11" s="5" t="s">
        <v>51</v>
      </c>
      <c r="C11" s="8" t="s">
        <v>52</v>
      </c>
      <c r="D11" s="8" t="s">
        <v>53</v>
      </c>
      <c r="E11" s="12">
        <v>19</v>
      </c>
      <c r="F11" s="12">
        <v>18</v>
      </c>
      <c r="G11" s="12">
        <v>19</v>
      </c>
      <c r="H11" s="12">
        <v>20</v>
      </c>
      <c r="I11" s="12">
        <v>21</v>
      </c>
      <c r="J11" s="12">
        <v>21</v>
      </c>
      <c r="K11" s="12">
        <f>J11-I11</f>
        <v>0</v>
      </c>
      <c r="L11" s="9">
        <f>J11/I11*100</f>
        <v>100</v>
      </c>
      <c r="M11" s="8"/>
    </row>
    <row r="12" spans="1:14" x14ac:dyDescent="0.25">
      <c r="A12" s="45" t="s">
        <v>58</v>
      </c>
      <c r="B12" s="45"/>
      <c r="C12" s="45"/>
      <c r="D12" s="45"/>
      <c r="E12" s="45"/>
      <c r="F12" s="45"/>
      <c r="G12" s="45"/>
      <c r="H12" s="45"/>
      <c r="I12" s="45"/>
      <c r="J12" s="45"/>
      <c r="K12" s="45"/>
      <c r="L12" s="45"/>
      <c r="M12" s="45"/>
    </row>
    <row r="13" spans="1:14" ht="81.75" customHeight="1" x14ac:dyDescent="0.25">
      <c r="A13" s="8" t="s">
        <v>61</v>
      </c>
      <c r="B13" s="15" t="s">
        <v>62</v>
      </c>
      <c r="C13" s="8" t="s">
        <v>48</v>
      </c>
      <c r="D13" s="8" t="s">
        <v>53</v>
      </c>
      <c r="E13" s="8">
        <v>50</v>
      </c>
      <c r="F13" s="14">
        <v>0</v>
      </c>
      <c r="G13" s="14">
        <v>50</v>
      </c>
      <c r="H13" s="14">
        <v>0</v>
      </c>
      <c r="I13" s="14">
        <v>55</v>
      </c>
      <c r="J13" s="28">
        <v>0</v>
      </c>
      <c r="K13" s="29">
        <f>J13-I13</f>
        <v>-55</v>
      </c>
      <c r="L13" s="29">
        <f>J13/I13*100</f>
        <v>0</v>
      </c>
      <c r="M13" s="28" t="s">
        <v>98</v>
      </c>
      <c r="N13" s="18"/>
    </row>
    <row r="14" spans="1:14" ht="133.35" customHeight="1" x14ac:dyDescent="0.25">
      <c r="A14" s="8" t="s">
        <v>95</v>
      </c>
      <c r="B14" s="15" t="s">
        <v>63</v>
      </c>
      <c r="C14" s="8" t="s">
        <v>52</v>
      </c>
      <c r="D14" s="8" t="s">
        <v>78</v>
      </c>
      <c r="E14" s="8">
        <v>4500</v>
      </c>
      <c r="F14" s="14">
        <v>0</v>
      </c>
      <c r="G14" s="14">
        <v>4500</v>
      </c>
      <c r="H14" s="14">
        <v>0</v>
      </c>
      <c r="I14" s="14">
        <v>6000</v>
      </c>
      <c r="J14" s="28">
        <v>6431</v>
      </c>
      <c r="K14" s="29">
        <f>J14-I14</f>
        <v>431</v>
      </c>
      <c r="L14" s="29">
        <f>J14/I14*100</f>
        <v>107.18333333333334</v>
      </c>
      <c r="M14" s="28" t="s">
        <v>123</v>
      </c>
    </row>
    <row r="15" spans="1:14" x14ac:dyDescent="0.25">
      <c r="A15" s="45" t="s">
        <v>64</v>
      </c>
      <c r="B15" s="45"/>
      <c r="C15" s="45"/>
      <c r="D15" s="45"/>
      <c r="E15" s="45"/>
      <c r="F15" s="45"/>
      <c r="G15" s="45"/>
      <c r="H15" s="45"/>
      <c r="I15" s="45"/>
      <c r="J15" s="45"/>
      <c r="K15" s="45"/>
      <c r="L15" s="45"/>
      <c r="M15" s="45"/>
    </row>
    <row r="16" spans="1:14" ht="168" customHeight="1" x14ac:dyDescent="0.25">
      <c r="A16" s="14" t="s">
        <v>125</v>
      </c>
      <c r="B16" s="15" t="s">
        <v>65</v>
      </c>
      <c r="C16" s="8" t="s">
        <v>52</v>
      </c>
      <c r="D16" s="8" t="s">
        <v>66</v>
      </c>
      <c r="E16" s="8">
        <v>0</v>
      </c>
      <c r="F16" s="8">
        <v>0</v>
      </c>
      <c r="G16" s="8">
        <v>0</v>
      </c>
      <c r="H16" s="8">
        <v>0</v>
      </c>
      <c r="I16" s="8">
        <v>0</v>
      </c>
      <c r="J16" s="8">
        <v>0</v>
      </c>
      <c r="K16" s="12" t="s">
        <v>99</v>
      </c>
      <c r="L16" s="8" t="s">
        <v>99</v>
      </c>
      <c r="M16" s="8" t="s">
        <v>100</v>
      </c>
    </row>
    <row r="17" spans="1:13" ht="85.5" customHeight="1" x14ac:dyDescent="0.25">
      <c r="A17" s="8"/>
      <c r="B17" s="5" t="s">
        <v>8</v>
      </c>
      <c r="C17" s="8"/>
      <c r="D17" s="8"/>
      <c r="E17" s="8"/>
      <c r="F17" s="8"/>
      <c r="G17" s="8"/>
      <c r="H17" s="8"/>
      <c r="I17" s="8"/>
      <c r="J17" s="8"/>
      <c r="K17" s="8"/>
      <c r="L17" s="12">
        <f>(L14+L13+L11+L10+L8+L7)/6</f>
        <v>84.530555555555551</v>
      </c>
      <c r="M17" s="8" t="s">
        <v>126</v>
      </c>
    </row>
    <row r="18" spans="1:13" ht="148.5" customHeight="1" x14ac:dyDescent="0.25">
      <c r="A18" s="40" t="s">
        <v>38</v>
      </c>
      <c r="B18" s="41"/>
      <c r="C18" s="41"/>
      <c r="D18" s="41"/>
      <c r="E18" s="41"/>
      <c r="F18" s="41"/>
      <c r="G18" s="41"/>
      <c r="H18" s="41"/>
      <c r="I18" s="41"/>
      <c r="J18" s="41"/>
      <c r="K18" s="41"/>
      <c r="L18" s="41"/>
      <c r="M18" s="41"/>
    </row>
    <row r="20" spans="1:13" s="20" customFormat="1" ht="12.75" x14ac:dyDescent="0.2"/>
    <row r="21" spans="1:13" s="20" customFormat="1" ht="12.75" x14ac:dyDescent="0.2"/>
    <row r="22" spans="1:13" s="20" customFormat="1" ht="12.75" x14ac:dyDescent="0.2"/>
    <row r="23" spans="1:13" s="20" customFormat="1" ht="12.75" x14ac:dyDescent="0.2"/>
    <row r="24" spans="1:13" s="20" customFormat="1" ht="12.75" x14ac:dyDescent="0.2"/>
    <row r="25" spans="1:13" s="20" customFormat="1" ht="12.75" x14ac:dyDescent="0.2"/>
    <row r="26" spans="1:13" s="20" customFormat="1" ht="12.75" x14ac:dyDescent="0.2"/>
    <row r="27" spans="1:13" s="20" customFormat="1" ht="12.75" x14ac:dyDescent="0.2"/>
    <row r="28" spans="1:13" s="20" customFormat="1" ht="12.75" x14ac:dyDescent="0.2"/>
    <row r="29" spans="1:13" s="20" customFormat="1" ht="12.75" x14ac:dyDescent="0.2"/>
    <row r="30" spans="1:13" s="20" customFormat="1" ht="12.75" x14ac:dyDescent="0.2"/>
    <row r="31" spans="1:13" s="20" customFormat="1" ht="12.75" x14ac:dyDescent="0.2"/>
    <row r="32" spans="1:13" s="20" customFormat="1" ht="12.75" x14ac:dyDescent="0.2"/>
    <row r="33" s="20" customFormat="1" ht="12.75" x14ac:dyDescent="0.2"/>
    <row r="34" s="19" customFormat="1" x14ac:dyDescent="0.25"/>
  </sheetData>
  <mergeCells count="17">
    <mergeCell ref="A1:M1"/>
    <mergeCell ref="A2:M2"/>
    <mergeCell ref="D3:D4"/>
    <mergeCell ref="E3:E4"/>
    <mergeCell ref="A18:M18"/>
    <mergeCell ref="A3:A4"/>
    <mergeCell ref="B3:B4"/>
    <mergeCell ref="C3:C4"/>
    <mergeCell ref="F3:H3"/>
    <mergeCell ref="I3:I4"/>
    <mergeCell ref="J3:J4"/>
    <mergeCell ref="M3:M4"/>
    <mergeCell ref="A12:M12"/>
    <mergeCell ref="A15:M15"/>
    <mergeCell ref="K3:L3"/>
    <mergeCell ref="A6:M6"/>
    <mergeCell ref="A9:M9"/>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7" workbookViewId="0">
      <selection activeCell="D17" sqref="D17"/>
    </sheetView>
  </sheetViews>
  <sheetFormatPr defaultRowHeight="15" x14ac:dyDescent="0.25"/>
  <cols>
    <col min="1" max="1" width="4.42578125" customWidth="1"/>
    <col min="2" max="2" width="36" customWidth="1"/>
    <col min="3" max="3" width="14" customWidth="1"/>
    <col min="4" max="4" width="13.42578125" customWidth="1"/>
    <col min="5" max="5" width="14.7109375" customWidth="1"/>
    <col min="6" max="6" width="13.7109375" customWidth="1"/>
    <col min="7" max="7" width="16.42578125" customWidth="1"/>
    <col min="8" max="8" width="27.7109375" customWidth="1"/>
  </cols>
  <sheetData>
    <row r="1" spans="1:8" ht="15" customHeight="1" x14ac:dyDescent="0.25">
      <c r="A1" s="48" t="s">
        <v>19</v>
      </c>
      <c r="B1" s="48"/>
      <c r="C1" s="48"/>
      <c r="D1" s="48"/>
      <c r="E1" s="48"/>
      <c r="F1" s="48"/>
      <c r="G1" s="48"/>
      <c r="H1" s="48"/>
    </row>
    <row r="2" spans="1:8" ht="78.75" x14ac:dyDescent="0.25">
      <c r="A2" s="50" t="s">
        <v>0</v>
      </c>
      <c r="B2" s="50" t="s">
        <v>1</v>
      </c>
      <c r="C2" s="4" t="s">
        <v>10</v>
      </c>
      <c r="D2" s="4" t="s">
        <v>135</v>
      </c>
      <c r="E2" s="4" t="s">
        <v>129</v>
      </c>
      <c r="F2" s="50" t="s">
        <v>3</v>
      </c>
      <c r="G2" s="50"/>
      <c r="H2" s="4" t="s">
        <v>14</v>
      </c>
    </row>
    <row r="3" spans="1:8" ht="49.5" customHeight="1" x14ac:dyDescent="0.25">
      <c r="A3" s="50"/>
      <c r="B3" s="50"/>
      <c r="C3" s="6"/>
      <c r="D3" s="4"/>
      <c r="E3" s="4"/>
      <c r="F3" s="4" t="s">
        <v>4</v>
      </c>
      <c r="G3" s="4" t="s">
        <v>5</v>
      </c>
      <c r="H3" s="6"/>
    </row>
    <row r="4" spans="1:8" ht="15.75" x14ac:dyDescent="0.25">
      <c r="A4" s="4">
        <v>1</v>
      </c>
      <c r="B4" s="4">
        <v>2</v>
      </c>
      <c r="C4" s="4">
        <v>3</v>
      </c>
      <c r="D4" s="4">
        <v>4</v>
      </c>
      <c r="E4" s="4">
        <v>5</v>
      </c>
      <c r="F4" s="4">
        <v>6</v>
      </c>
      <c r="G4" s="4">
        <v>7</v>
      </c>
      <c r="H4" s="4">
        <v>8</v>
      </c>
    </row>
    <row r="5" spans="1:8" ht="31.5" customHeight="1" x14ac:dyDescent="0.25">
      <c r="A5" s="4" t="s">
        <v>6</v>
      </c>
      <c r="B5" s="49" t="s">
        <v>127</v>
      </c>
      <c r="C5" s="49"/>
      <c r="D5" s="49"/>
      <c r="E5" s="49"/>
      <c r="F5" s="49"/>
      <c r="G5" s="49"/>
      <c r="H5" s="49"/>
    </row>
    <row r="6" spans="1:8" ht="102.75" customHeight="1" x14ac:dyDescent="0.25">
      <c r="A6" s="4" t="s">
        <v>16</v>
      </c>
      <c r="B6" s="7" t="s">
        <v>67</v>
      </c>
      <c r="C6" s="4" t="s">
        <v>68</v>
      </c>
      <c r="D6" s="33">
        <v>2</v>
      </c>
      <c r="E6" s="33">
        <v>2</v>
      </c>
      <c r="F6" s="33">
        <f>E6-D6</f>
        <v>0</v>
      </c>
      <c r="G6" s="11">
        <f>E6/D6*100</f>
        <v>100</v>
      </c>
      <c r="H6" s="4"/>
    </row>
    <row r="7" spans="1:8" ht="31.5" customHeight="1" x14ac:dyDescent="0.25">
      <c r="A7" s="4" t="s">
        <v>7</v>
      </c>
      <c r="B7" s="49" t="s">
        <v>128</v>
      </c>
      <c r="C7" s="49"/>
      <c r="D7" s="49"/>
      <c r="E7" s="49"/>
      <c r="F7" s="49"/>
      <c r="G7" s="49"/>
      <c r="H7" s="49"/>
    </row>
    <row r="8" spans="1:8" ht="67.5" customHeight="1" x14ac:dyDescent="0.25">
      <c r="A8" s="4" t="s">
        <v>17</v>
      </c>
      <c r="B8" s="7" t="s">
        <v>69</v>
      </c>
      <c r="C8" s="4" t="s">
        <v>53</v>
      </c>
      <c r="D8" s="33">
        <v>69.5</v>
      </c>
      <c r="E8" s="4">
        <v>69.5</v>
      </c>
      <c r="F8" s="4">
        <f>E8-D8</f>
        <v>0</v>
      </c>
      <c r="G8" s="11">
        <f>E8/D8*100</f>
        <v>100</v>
      </c>
      <c r="H8" s="31"/>
    </row>
    <row r="9" spans="1:8" ht="83.25" customHeight="1" x14ac:dyDescent="0.25">
      <c r="A9" s="4" t="s">
        <v>18</v>
      </c>
      <c r="B9" s="7" t="s">
        <v>70</v>
      </c>
      <c r="C9" s="4" t="s">
        <v>73</v>
      </c>
      <c r="D9" s="34">
        <v>5200</v>
      </c>
      <c r="E9" s="4">
        <v>5200</v>
      </c>
      <c r="F9" s="13">
        <f>E9-D9</f>
        <v>0</v>
      </c>
      <c r="G9" s="11">
        <f>E9/D9*100</f>
        <v>100</v>
      </c>
      <c r="H9" s="10"/>
    </row>
    <row r="10" spans="1:8" ht="67.5" customHeight="1" x14ac:dyDescent="0.25">
      <c r="A10" s="4" t="s">
        <v>71</v>
      </c>
      <c r="B10" s="7" t="s">
        <v>72</v>
      </c>
      <c r="C10" s="4" t="s">
        <v>53</v>
      </c>
      <c r="D10" s="33">
        <v>31</v>
      </c>
      <c r="E10" s="4">
        <v>31</v>
      </c>
      <c r="F10" s="4">
        <f>E10-D10</f>
        <v>0</v>
      </c>
      <c r="G10" s="11">
        <f>E10/D10*100</f>
        <v>100</v>
      </c>
      <c r="H10" s="4"/>
    </row>
    <row r="11" spans="1:8" ht="20.25" customHeight="1" x14ac:dyDescent="0.25">
      <c r="A11" s="4" t="s">
        <v>59</v>
      </c>
      <c r="B11" s="49" t="s">
        <v>130</v>
      </c>
      <c r="C11" s="49"/>
      <c r="D11" s="49"/>
      <c r="E11" s="49"/>
      <c r="F11" s="49"/>
      <c r="G11" s="49"/>
      <c r="H11" s="49"/>
    </row>
    <row r="12" spans="1:8" ht="63" customHeight="1" x14ac:dyDescent="0.25">
      <c r="A12" s="4" t="s">
        <v>75</v>
      </c>
      <c r="B12" s="7" t="s">
        <v>74</v>
      </c>
      <c r="C12" s="4" t="s">
        <v>73</v>
      </c>
      <c r="D12" s="34">
        <v>2270</v>
      </c>
      <c r="E12" s="13">
        <v>2270</v>
      </c>
      <c r="F12" s="13">
        <f>E12-D12</f>
        <v>0</v>
      </c>
      <c r="G12" s="4">
        <f>E12/D12*100</f>
        <v>100</v>
      </c>
      <c r="H12" s="4"/>
    </row>
    <row r="13" spans="1:8" ht="18.75" customHeight="1" x14ac:dyDescent="0.25">
      <c r="A13" s="4" t="s">
        <v>60</v>
      </c>
      <c r="B13" s="49" t="s">
        <v>131</v>
      </c>
      <c r="C13" s="49"/>
      <c r="D13" s="49"/>
      <c r="E13" s="49"/>
      <c r="F13" s="49"/>
      <c r="G13" s="49"/>
      <c r="H13" s="49"/>
    </row>
    <row r="14" spans="1:8" ht="159.4" customHeight="1" x14ac:dyDescent="0.25">
      <c r="A14" s="4" t="s">
        <v>76</v>
      </c>
      <c r="B14" s="17" t="s">
        <v>77</v>
      </c>
      <c r="C14" s="4" t="s">
        <v>78</v>
      </c>
      <c r="D14" s="34">
        <v>5000</v>
      </c>
      <c r="E14" s="39">
        <v>6431</v>
      </c>
      <c r="F14" s="13">
        <f>E14-D14</f>
        <v>1431</v>
      </c>
      <c r="G14" s="16">
        <f>E14/D14*100</f>
        <v>128.62</v>
      </c>
      <c r="H14" s="30" t="s">
        <v>123</v>
      </c>
    </row>
    <row r="15" spans="1:8" ht="17.25" customHeight="1" x14ac:dyDescent="0.25"/>
  </sheetData>
  <mergeCells count="8">
    <mergeCell ref="A1:H1"/>
    <mergeCell ref="B11:H11"/>
    <mergeCell ref="B13:H13"/>
    <mergeCell ref="A2:A3"/>
    <mergeCell ref="B2:B3"/>
    <mergeCell ref="F2:G2"/>
    <mergeCell ref="B5:H5"/>
    <mergeCell ref="B7:H7"/>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6"/>
  <sheetViews>
    <sheetView tabSelected="1" zoomScale="80" zoomScaleNormal="80" workbookViewId="0">
      <pane xSplit="7" ySplit="8" topLeftCell="H55" activePane="bottomRight" state="frozen"/>
      <selection pane="topRight" activeCell="H1" sqref="H1"/>
      <selection pane="bottomLeft" activeCell="A9" sqref="A9"/>
      <selection pane="bottomRight" activeCell="B77" sqref="B77"/>
    </sheetView>
  </sheetViews>
  <sheetFormatPr defaultRowHeight="15" x14ac:dyDescent="0.25"/>
  <cols>
    <col min="1" max="1" width="3.5703125" customWidth="1"/>
    <col min="2" max="2" width="31.28515625" customWidth="1"/>
    <col min="3" max="4" width="18" customWidth="1"/>
    <col min="5" max="5" width="18.28515625" customWidth="1"/>
    <col min="6" max="6" width="16" customWidth="1"/>
    <col min="7" max="7" width="17.7109375" customWidth="1"/>
    <col min="8" max="8" width="63.42578125" customWidth="1"/>
  </cols>
  <sheetData>
    <row r="1" spans="2:8" ht="21" customHeight="1" x14ac:dyDescent="0.25">
      <c r="B1" s="51" t="s">
        <v>102</v>
      </c>
      <c r="C1" s="52"/>
      <c r="D1" s="52"/>
      <c r="E1" s="52"/>
      <c r="F1" s="52"/>
      <c r="G1" s="52"/>
      <c r="H1" s="53"/>
    </row>
    <row r="2" spans="2:8" ht="45" customHeight="1" x14ac:dyDescent="0.25">
      <c r="B2" s="56" t="s">
        <v>20</v>
      </c>
      <c r="C2" s="56" t="s">
        <v>21</v>
      </c>
      <c r="D2" s="56"/>
      <c r="E2" s="3" t="s">
        <v>22</v>
      </c>
      <c r="F2" s="50" t="s">
        <v>3</v>
      </c>
      <c r="G2" s="50"/>
      <c r="H2" s="50"/>
    </row>
    <row r="3" spans="2:8" ht="77.25" customHeight="1" x14ac:dyDescent="0.25">
      <c r="B3" s="56"/>
      <c r="C3" s="3" t="s">
        <v>33</v>
      </c>
      <c r="D3" s="1" t="s">
        <v>34</v>
      </c>
      <c r="E3" s="1" t="s">
        <v>35</v>
      </c>
      <c r="F3" s="1" t="s">
        <v>36</v>
      </c>
      <c r="G3" s="1" t="s">
        <v>23</v>
      </c>
      <c r="H3" s="1" t="s">
        <v>24</v>
      </c>
    </row>
    <row r="4" spans="2:8" ht="15.75" x14ac:dyDescent="0.25">
      <c r="B4" s="3">
        <v>1</v>
      </c>
      <c r="C4" s="3">
        <v>2</v>
      </c>
      <c r="D4" s="3">
        <v>3</v>
      </c>
      <c r="E4" s="3">
        <v>4</v>
      </c>
      <c r="F4" s="3">
        <v>5</v>
      </c>
      <c r="G4" s="3">
        <v>6</v>
      </c>
      <c r="H4" s="3">
        <v>7</v>
      </c>
    </row>
    <row r="5" spans="2:8" ht="51" customHeight="1" x14ac:dyDescent="0.25">
      <c r="B5" s="2" t="s">
        <v>37</v>
      </c>
      <c r="C5" s="22">
        <f>SUM(C6:C9)</f>
        <v>156235.30000000002</v>
      </c>
      <c r="D5" s="22">
        <f>SUM(D6:D9)</f>
        <v>158303.02877</v>
      </c>
      <c r="E5" s="22">
        <f>SUM(E6:E9)</f>
        <v>89911.838049999991</v>
      </c>
      <c r="F5" s="22">
        <f>E5-D5</f>
        <v>-68391.190720000013</v>
      </c>
      <c r="G5" s="23">
        <f>E5/D5*100</f>
        <v>56.797294877177471</v>
      </c>
      <c r="H5" s="24"/>
    </row>
    <row r="6" spans="2:8" ht="37.5" customHeight="1" x14ac:dyDescent="0.25">
      <c r="B6" s="2" t="s">
        <v>25</v>
      </c>
      <c r="C6" s="22">
        <f>C11+C16+C21+C26+C31</f>
        <v>0</v>
      </c>
      <c r="D6" s="22">
        <f>D11+D16+D21+D26+D31</f>
        <v>0</v>
      </c>
      <c r="E6" s="22">
        <f>E11+E16+E21+E26</f>
        <v>0</v>
      </c>
      <c r="F6" s="22">
        <f t="shared" ref="F6:F29" si="0">E6-D6</f>
        <v>0</v>
      </c>
      <c r="G6" s="24">
        <v>0</v>
      </c>
      <c r="H6" s="24"/>
    </row>
    <row r="7" spans="2:8" ht="43.5" customHeight="1" x14ac:dyDescent="0.25">
      <c r="B7" s="2" t="s">
        <v>26</v>
      </c>
      <c r="C7" s="22">
        <f t="shared" ref="C7:D9" si="1">C12+C17+C22+C27+C32</f>
        <v>17401.400000000001</v>
      </c>
      <c r="D7" s="22">
        <f t="shared" si="1"/>
        <v>17069.099999999999</v>
      </c>
      <c r="E7" s="22">
        <f>E12+E17+E22+E27+E32</f>
        <v>6185.3</v>
      </c>
      <c r="F7" s="22">
        <f t="shared" si="0"/>
        <v>-10883.8</v>
      </c>
      <c r="G7" s="23">
        <f>E7/D7*100</f>
        <v>36.236825608848747</v>
      </c>
      <c r="H7" s="24"/>
    </row>
    <row r="8" spans="2:8" ht="44.25" customHeight="1" x14ac:dyDescent="0.25">
      <c r="B8" s="2" t="s">
        <v>27</v>
      </c>
      <c r="C8" s="22">
        <f t="shared" si="1"/>
        <v>115166.8</v>
      </c>
      <c r="D8" s="22">
        <f>D13+D18+D23+D28+D33</f>
        <v>115166.82877000001</v>
      </c>
      <c r="E8" s="22">
        <f>E13+E18+E23+E28+E33</f>
        <v>66937.899999999994</v>
      </c>
      <c r="F8" s="22">
        <f t="shared" si="0"/>
        <v>-48228.928770000013</v>
      </c>
      <c r="G8" s="23">
        <f>E8/D8*100</f>
        <v>58.122552053318977</v>
      </c>
      <c r="H8" s="24"/>
    </row>
    <row r="9" spans="2:8" ht="45.75" customHeight="1" x14ac:dyDescent="0.25">
      <c r="B9" s="2" t="s">
        <v>28</v>
      </c>
      <c r="C9" s="22">
        <f>C14+C19+C24+C29+C34</f>
        <v>23667.1</v>
      </c>
      <c r="D9" s="22">
        <f t="shared" si="1"/>
        <v>26067.1</v>
      </c>
      <c r="E9" s="22">
        <f t="shared" ref="E9" si="2">E14+E19+E24+E29</f>
        <v>16788.638050000001</v>
      </c>
      <c r="F9" s="22">
        <f t="shared" si="0"/>
        <v>-9278.4619499999972</v>
      </c>
      <c r="G9" s="23">
        <f>E9/D9*100</f>
        <v>64.405469154604859</v>
      </c>
      <c r="H9" s="24"/>
    </row>
    <row r="10" spans="2:8" ht="136.5" customHeight="1" x14ac:dyDescent="0.25">
      <c r="B10" s="2" t="s">
        <v>116</v>
      </c>
      <c r="C10" s="22">
        <f>SUM(C11:C14)</f>
        <v>406.1</v>
      </c>
      <c r="D10" s="22">
        <f>SUM(D11:D14)</f>
        <v>406.1</v>
      </c>
      <c r="E10" s="22">
        <f>SUM(E11:E14)</f>
        <v>400</v>
      </c>
      <c r="F10" s="22">
        <f t="shared" si="0"/>
        <v>-6.1000000000000227</v>
      </c>
      <c r="G10" s="23">
        <f>E10/D10*100</f>
        <v>98.497906919477956</v>
      </c>
      <c r="H10" s="24"/>
    </row>
    <row r="11" spans="2:8" ht="39" customHeight="1" x14ac:dyDescent="0.25">
      <c r="B11" s="2" t="s">
        <v>29</v>
      </c>
      <c r="C11" s="22">
        <v>0</v>
      </c>
      <c r="D11" s="22">
        <v>0</v>
      </c>
      <c r="E11" s="22">
        <v>0</v>
      </c>
      <c r="F11" s="22">
        <f t="shared" si="0"/>
        <v>0</v>
      </c>
      <c r="G11" s="23">
        <v>0</v>
      </c>
      <c r="H11" s="24"/>
    </row>
    <row r="12" spans="2:8" ht="46.5" customHeight="1" x14ac:dyDescent="0.25">
      <c r="B12" s="2" t="s">
        <v>30</v>
      </c>
      <c r="C12" s="22">
        <v>0</v>
      </c>
      <c r="D12" s="22">
        <v>0</v>
      </c>
      <c r="E12" s="22">
        <v>0</v>
      </c>
      <c r="F12" s="22">
        <f t="shared" si="0"/>
        <v>0</v>
      </c>
      <c r="G12" s="23">
        <v>0</v>
      </c>
      <c r="H12" s="24"/>
    </row>
    <row r="13" spans="2:8" ht="250.5" customHeight="1" x14ac:dyDescent="0.25">
      <c r="B13" s="2" t="s">
        <v>31</v>
      </c>
      <c r="C13" s="22">
        <v>406.1</v>
      </c>
      <c r="D13" s="22">
        <v>406.1</v>
      </c>
      <c r="E13" s="22">
        <f>300+100</f>
        <v>400</v>
      </c>
      <c r="F13" s="22">
        <f t="shared" si="0"/>
        <v>-6.1000000000000227</v>
      </c>
      <c r="G13" s="23">
        <f>E13/D13*100</f>
        <v>98.497906919477956</v>
      </c>
      <c r="H13" s="24" t="s">
        <v>124</v>
      </c>
    </row>
    <row r="14" spans="2:8" ht="47.25" customHeight="1" x14ac:dyDescent="0.25">
      <c r="B14" s="2" t="s">
        <v>32</v>
      </c>
      <c r="C14" s="22">
        <v>0</v>
      </c>
      <c r="D14" s="22">
        <v>0</v>
      </c>
      <c r="E14" s="22">
        <v>0</v>
      </c>
      <c r="F14" s="22">
        <f t="shared" si="0"/>
        <v>0</v>
      </c>
      <c r="G14" s="23">
        <v>0</v>
      </c>
      <c r="H14" s="24"/>
    </row>
    <row r="15" spans="2:8" ht="180" customHeight="1" x14ac:dyDescent="0.25">
      <c r="B15" s="2" t="s">
        <v>91</v>
      </c>
      <c r="C15" s="22">
        <f>SUM(C16:C19)</f>
        <v>28751.599999999999</v>
      </c>
      <c r="D15" s="22">
        <f>SUM(D16:D19)</f>
        <v>28751.599999999999</v>
      </c>
      <c r="E15" s="22">
        <f>SUM(E16:E19)</f>
        <v>20887.600000000002</v>
      </c>
      <c r="F15" s="22">
        <f t="shared" si="0"/>
        <v>-7863.9999999999964</v>
      </c>
      <c r="G15" s="23">
        <f>E15/D15*100</f>
        <v>72.648478693359692</v>
      </c>
      <c r="H15" s="24"/>
    </row>
    <row r="16" spans="2:8" ht="39.75" customHeight="1" x14ac:dyDescent="0.25">
      <c r="B16" s="2" t="s">
        <v>79</v>
      </c>
      <c r="C16" s="22">
        <v>0</v>
      </c>
      <c r="D16" s="22">
        <v>0</v>
      </c>
      <c r="E16" s="22">
        <v>0</v>
      </c>
      <c r="F16" s="22">
        <f t="shared" si="0"/>
        <v>0</v>
      </c>
      <c r="G16" s="23">
        <v>0</v>
      </c>
      <c r="H16" s="24"/>
    </row>
    <row r="17" spans="2:8" ht="49.5" customHeight="1" x14ac:dyDescent="0.25">
      <c r="B17" s="2" t="s">
        <v>80</v>
      </c>
      <c r="C17" s="22">
        <v>349.5</v>
      </c>
      <c r="D17" s="22">
        <v>349.5</v>
      </c>
      <c r="E17" s="22">
        <v>349.5</v>
      </c>
      <c r="F17" s="22">
        <f t="shared" si="0"/>
        <v>0</v>
      </c>
      <c r="G17" s="23">
        <f>E17/D17*100</f>
        <v>100</v>
      </c>
      <c r="H17" s="24" t="s">
        <v>139</v>
      </c>
    </row>
    <row r="18" spans="2:8" ht="134.25" customHeight="1" x14ac:dyDescent="0.25">
      <c r="B18" s="2" t="s">
        <v>81</v>
      </c>
      <c r="C18" s="22">
        <v>27335</v>
      </c>
      <c r="D18" s="22">
        <f>27035+300</f>
        <v>27335</v>
      </c>
      <c r="E18" s="22">
        <v>20060.2</v>
      </c>
      <c r="F18" s="22">
        <f t="shared" si="0"/>
        <v>-7274.7999999999993</v>
      </c>
      <c r="G18" s="23">
        <f>E18/D18*100</f>
        <v>73.386500823120542</v>
      </c>
      <c r="H18" s="37" t="s">
        <v>138</v>
      </c>
    </row>
    <row r="19" spans="2:8" ht="86.25" customHeight="1" x14ac:dyDescent="0.25">
      <c r="B19" s="2" t="s">
        <v>82</v>
      </c>
      <c r="C19" s="22">
        <v>1067.0999999999999</v>
      </c>
      <c r="D19" s="22">
        <v>1067.0999999999999</v>
      </c>
      <c r="E19" s="32">
        <v>477.9</v>
      </c>
      <c r="F19" s="22">
        <f t="shared" si="0"/>
        <v>-589.19999999999993</v>
      </c>
      <c r="G19" s="25">
        <f>E19/D19*100</f>
        <v>44.784931121731795</v>
      </c>
      <c r="H19" s="38" t="s">
        <v>96</v>
      </c>
    </row>
    <row r="20" spans="2:8" ht="179.25" customHeight="1" x14ac:dyDescent="0.25">
      <c r="B20" s="2" t="s">
        <v>132</v>
      </c>
      <c r="C20" s="22">
        <f>SUM(C21:C24)</f>
        <v>0</v>
      </c>
      <c r="D20" s="22">
        <f>SUM(D21:D24)</f>
        <v>0</v>
      </c>
      <c r="E20" s="22">
        <f>SUM(E21:E24)</f>
        <v>0</v>
      </c>
      <c r="F20" s="22">
        <f t="shared" si="0"/>
        <v>0</v>
      </c>
      <c r="G20" s="25">
        <v>0</v>
      </c>
      <c r="H20" s="24" t="s">
        <v>97</v>
      </c>
    </row>
    <row r="21" spans="2:8" ht="36.75" customHeight="1" x14ac:dyDescent="0.25">
      <c r="B21" s="2" t="s">
        <v>83</v>
      </c>
      <c r="C21" s="22">
        <v>0</v>
      </c>
      <c r="D21" s="22">
        <v>0</v>
      </c>
      <c r="E21" s="22">
        <v>0</v>
      </c>
      <c r="F21" s="22">
        <f t="shared" si="0"/>
        <v>0</v>
      </c>
      <c r="G21" s="25">
        <v>0</v>
      </c>
      <c r="H21" s="24"/>
    </row>
    <row r="22" spans="2:8" ht="39" customHeight="1" x14ac:dyDescent="0.25">
      <c r="B22" s="2" t="s">
        <v>84</v>
      </c>
      <c r="C22" s="22">
        <v>0</v>
      </c>
      <c r="D22" s="22">
        <v>0</v>
      </c>
      <c r="E22" s="22">
        <v>0</v>
      </c>
      <c r="F22" s="22">
        <f t="shared" si="0"/>
        <v>0</v>
      </c>
      <c r="G22" s="25">
        <v>0</v>
      </c>
      <c r="H22" s="24"/>
    </row>
    <row r="23" spans="2:8" ht="42" customHeight="1" x14ac:dyDescent="0.25">
      <c r="B23" s="2" t="s">
        <v>85</v>
      </c>
      <c r="C23" s="22">
        <v>0</v>
      </c>
      <c r="D23" s="22">
        <v>0</v>
      </c>
      <c r="E23" s="22">
        <v>0</v>
      </c>
      <c r="F23" s="22">
        <f t="shared" si="0"/>
        <v>0</v>
      </c>
      <c r="G23" s="25">
        <v>0</v>
      </c>
      <c r="H23" s="24"/>
    </row>
    <row r="24" spans="2:8" ht="49.5" customHeight="1" x14ac:dyDescent="0.25">
      <c r="B24" s="2" t="s">
        <v>86</v>
      </c>
      <c r="C24" s="22">
        <v>0</v>
      </c>
      <c r="D24" s="22">
        <v>0</v>
      </c>
      <c r="E24" s="22">
        <v>0</v>
      </c>
      <c r="F24" s="22">
        <f t="shared" si="0"/>
        <v>0</v>
      </c>
      <c r="G24" s="25">
        <v>0</v>
      </c>
      <c r="H24" s="24"/>
    </row>
    <row r="25" spans="2:8" ht="163.5" customHeight="1" x14ac:dyDescent="0.25">
      <c r="B25" s="2" t="s">
        <v>92</v>
      </c>
      <c r="C25" s="22">
        <f>SUM(C26:C29)</f>
        <v>92950.9</v>
      </c>
      <c r="D25" s="22">
        <f>SUM(D26:D29)</f>
        <v>95018.6</v>
      </c>
      <c r="E25" s="22">
        <f>SUM(E26:E29)</f>
        <v>68597.23805</v>
      </c>
      <c r="F25" s="22">
        <f t="shared" si="0"/>
        <v>-26421.361950000006</v>
      </c>
      <c r="G25" s="23">
        <f>E25/D25*100</f>
        <v>72.193484275710233</v>
      </c>
      <c r="H25" s="24"/>
    </row>
    <row r="26" spans="2:8" ht="24" customHeight="1" x14ac:dyDescent="0.25">
      <c r="B26" s="2" t="s">
        <v>87</v>
      </c>
      <c r="C26" s="22">
        <v>0</v>
      </c>
      <c r="D26" s="22">
        <v>0</v>
      </c>
      <c r="E26" s="22">
        <v>0</v>
      </c>
      <c r="F26" s="22">
        <f t="shared" si="0"/>
        <v>0</v>
      </c>
      <c r="G26" s="25">
        <v>0</v>
      </c>
      <c r="H26" s="24" t="s">
        <v>93</v>
      </c>
    </row>
    <row r="27" spans="2:8" ht="314.25" customHeight="1" x14ac:dyDescent="0.25">
      <c r="B27" s="2" t="s">
        <v>88</v>
      </c>
      <c r="C27" s="22">
        <v>7051.9</v>
      </c>
      <c r="D27" s="22">
        <v>6719.6</v>
      </c>
      <c r="E27" s="22">
        <v>5835.8</v>
      </c>
      <c r="F27" s="22">
        <f t="shared" si="0"/>
        <v>-883.80000000000018</v>
      </c>
      <c r="G27" s="23">
        <f>E27/D27*100</f>
        <v>86.847431394725874</v>
      </c>
      <c r="H27" s="35" t="s">
        <v>136</v>
      </c>
    </row>
    <row r="28" spans="2:8" ht="364.5" customHeight="1" x14ac:dyDescent="0.25">
      <c r="B28" s="2" t="s">
        <v>89</v>
      </c>
      <c r="C28" s="22">
        <v>63299</v>
      </c>
      <c r="D28" s="22">
        <v>63299</v>
      </c>
      <c r="E28" s="22">
        <v>46450.7</v>
      </c>
      <c r="F28" s="22">
        <f t="shared" si="0"/>
        <v>-16848.300000000003</v>
      </c>
      <c r="G28" s="23">
        <f t="shared" ref="G28:G29" si="3">E28/D28*100</f>
        <v>73.382991832414419</v>
      </c>
      <c r="H28" s="36" t="s">
        <v>137</v>
      </c>
    </row>
    <row r="29" spans="2:8" ht="99" customHeight="1" x14ac:dyDescent="0.25">
      <c r="B29" s="2" t="s">
        <v>90</v>
      </c>
      <c r="C29" s="22">
        <v>22600</v>
      </c>
      <c r="D29" s="22">
        <v>25000</v>
      </c>
      <c r="E29" s="22">
        <v>16310.73805</v>
      </c>
      <c r="F29" s="22">
        <f t="shared" si="0"/>
        <v>-8689.2619500000001</v>
      </c>
      <c r="G29" s="23">
        <f t="shared" si="3"/>
        <v>65.242952200000005</v>
      </c>
      <c r="H29" s="24" t="s">
        <v>94</v>
      </c>
    </row>
    <row r="30" spans="2:8" ht="54.75" customHeight="1" x14ac:dyDescent="0.25">
      <c r="B30" s="2" t="s">
        <v>117</v>
      </c>
      <c r="C30" s="22">
        <f>SUM(C31:C34)</f>
        <v>34126.699999999997</v>
      </c>
      <c r="D30" s="22">
        <f>SUM(D31:D34)</f>
        <v>34126.728770000002</v>
      </c>
      <c r="E30" s="22">
        <f>SUM(E31:E34)</f>
        <v>27</v>
      </c>
      <c r="F30" s="22">
        <f t="shared" ref="F30:F34" si="4">E30-D30</f>
        <v>-34099.728770000002</v>
      </c>
      <c r="G30" s="23">
        <f>E30/D30*100</f>
        <v>7.9116871065987027E-2</v>
      </c>
      <c r="H30" s="57" t="s">
        <v>140</v>
      </c>
    </row>
    <row r="31" spans="2:8" ht="36" customHeight="1" x14ac:dyDescent="0.25">
      <c r="B31" s="2" t="s">
        <v>118</v>
      </c>
      <c r="C31" s="22">
        <v>0</v>
      </c>
      <c r="D31" s="22">
        <v>0</v>
      </c>
      <c r="E31" s="22">
        <v>0</v>
      </c>
      <c r="F31" s="22">
        <f t="shared" si="4"/>
        <v>0</v>
      </c>
      <c r="G31" s="25">
        <v>0</v>
      </c>
      <c r="H31" s="24"/>
    </row>
    <row r="32" spans="2:8" ht="42.75" customHeight="1" x14ac:dyDescent="0.25">
      <c r="B32" s="2" t="s">
        <v>119</v>
      </c>
      <c r="C32" s="22">
        <v>10000</v>
      </c>
      <c r="D32" s="22">
        <v>10000</v>
      </c>
      <c r="E32" s="22">
        <v>0</v>
      </c>
      <c r="F32" s="22">
        <f t="shared" si="4"/>
        <v>-10000</v>
      </c>
      <c r="G32" s="23">
        <f>E32/D32*100</f>
        <v>0</v>
      </c>
      <c r="H32" s="24"/>
    </row>
    <row r="33" spans="2:8" ht="36" customHeight="1" x14ac:dyDescent="0.25">
      <c r="B33" s="2" t="s">
        <v>120</v>
      </c>
      <c r="C33" s="22">
        <v>24126.7</v>
      </c>
      <c r="D33" s="27">
        <f>27+23799.72877+300</f>
        <v>24126.728770000002</v>
      </c>
      <c r="E33" s="22">
        <v>27</v>
      </c>
      <c r="F33" s="22">
        <f t="shared" si="4"/>
        <v>-24099.728770000002</v>
      </c>
      <c r="G33" s="23">
        <f t="shared" ref="G33" si="5">E33/D33*100</f>
        <v>0.11190907916854738</v>
      </c>
      <c r="H33" s="24" t="s">
        <v>133</v>
      </c>
    </row>
    <row r="34" spans="2:8" ht="31.5" x14ac:dyDescent="0.25">
      <c r="B34" s="2" t="s">
        <v>121</v>
      </c>
      <c r="C34" s="22">
        <v>0</v>
      </c>
      <c r="D34" s="22">
        <v>0</v>
      </c>
      <c r="E34" s="22">
        <v>0</v>
      </c>
      <c r="F34" s="22">
        <f t="shared" si="4"/>
        <v>0</v>
      </c>
      <c r="G34" s="23">
        <v>0</v>
      </c>
      <c r="H34" s="24"/>
    </row>
    <row r="37" spans="2:8" ht="15.75" x14ac:dyDescent="0.25">
      <c r="B37" s="21" t="s">
        <v>103</v>
      </c>
    </row>
    <row r="38" spans="2:8" hidden="1" x14ac:dyDescent="0.25">
      <c r="B38" t="s">
        <v>39</v>
      </c>
      <c r="F38" t="s">
        <v>40</v>
      </c>
    </row>
    <row r="39" spans="2:8" hidden="1" x14ac:dyDescent="0.25"/>
    <row r="40" spans="2:8" hidden="1" x14ac:dyDescent="0.25"/>
    <row r="41" spans="2:8" hidden="1" x14ac:dyDescent="0.25">
      <c r="B41" t="s">
        <v>41</v>
      </c>
      <c r="F41" t="s">
        <v>40</v>
      </c>
    </row>
    <row r="42" spans="2:8" hidden="1" x14ac:dyDescent="0.25"/>
    <row r="43" spans="2:8" hidden="1" x14ac:dyDescent="0.25"/>
    <row r="44" spans="2:8" hidden="1" x14ac:dyDescent="0.25">
      <c r="B44" t="s">
        <v>42</v>
      </c>
      <c r="F44" t="s">
        <v>40</v>
      </c>
    </row>
    <row r="45" spans="2:8" hidden="1" x14ac:dyDescent="0.25"/>
    <row r="46" spans="2:8" hidden="1" x14ac:dyDescent="0.25">
      <c r="F46" t="s">
        <v>43</v>
      </c>
    </row>
    <row r="47" spans="2:8" hidden="1" x14ac:dyDescent="0.25">
      <c r="B47" t="s">
        <v>44</v>
      </c>
      <c r="F47" t="s">
        <v>45</v>
      </c>
    </row>
    <row r="48" spans="2:8" hidden="1" x14ac:dyDescent="0.25">
      <c r="F48" t="s">
        <v>43</v>
      </c>
    </row>
    <row r="49" spans="2:7" hidden="1" x14ac:dyDescent="0.25">
      <c r="B49" t="s">
        <v>44</v>
      </c>
      <c r="F49" t="s">
        <v>45</v>
      </c>
    </row>
    <row r="50" spans="2:7" hidden="1" x14ac:dyDescent="0.25">
      <c r="F50" t="s">
        <v>43</v>
      </c>
    </row>
    <row r="51" spans="2:7" hidden="1" x14ac:dyDescent="0.25">
      <c r="B51" t="s">
        <v>44</v>
      </c>
      <c r="F51" t="s">
        <v>45</v>
      </c>
    </row>
    <row r="52" spans="2:7" ht="15.75" x14ac:dyDescent="0.25">
      <c r="B52" s="21" t="s">
        <v>39</v>
      </c>
    </row>
    <row r="54" spans="2:7" ht="15.75" x14ac:dyDescent="0.25">
      <c r="B54" s="21" t="s">
        <v>104</v>
      </c>
    </row>
    <row r="55" spans="2:7" ht="15.75" x14ac:dyDescent="0.25">
      <c r="B55" s="21" t="s">
        <v>41</v>
      </c>
    </row>
    <row r="57" spans="2:7" ht="15.75" x14ac:dyDescent="0.25">
      <c r="B57" s="21" t="s">
        <v>105</v>
      </c>
    </row>
    <row r="58" spans="2:7" ht="15.75" x14ac:dyDescent="0.25">
      <c r="B58" s="21" t="s">
        <v>42</v>
      </c>
    </row>
    <row r="60" spans="2:7" ht="30" customHeight="1" x14ac:dyDescent="0.25">
      <c r="B60" s="54" t="s">
        <v>106</v>
      </c>
      <c r="C60" s="54"/>
      <c r="D60" s="54"/>
      <c r="E60" s="55" t="s">
        <v>107</v>
      </c>
      <c r="F60" s="55"/>
      <c r="G60" s="55"/>
    </row>
    <row r="61" spans="2:7" ht="15.75" x14ac:dyDescent="0.25">
      <c r="B61" s="21" t="s">
        <v>101</v>
      </c>
    </row>
    <row r="63" spans="2:7" ht="15.75" x14ac:dyDescent="0.25">
      <c r="B63" s="21" t="s">
        <v>108</v>
      </c>
    </row>
    <row r="64" spans="2:7" ht="15.75" x14ac:dyDescent="0.25">
      <c r="B64" s="21" t="s">
        <v>109</v>
      </c>
    </row>
    <row r="65" spans="2:8" ht="15.75" x14ac:dyDescent="0.25">
      <c r="B65" s="21"/>
    </row>
    <row r="67" spans="2:8" ht="15.75" x14ac:dyDescent="0.25">
      <c r="B67" s="21" t="s">
        <v>110</v>
      </c>
      <c r="E67" s="21" t="s">
        <v>111</v>
      </c>
      <c r="F67" s="21" t="s">
        <v>113</v>
      </c>
    </row>
    <row r="68" spans="2:8" ht="15.75" x14ac:dyDescent="0.25">
      <c r="B68" s="21" t="s">
        <v>44</v>
      </c>
      <c r="E68" s="21" t="s">
        <v>45</v>
      </c>
      <c r="F68" s="21" t="s">
        <v>112</v>
      </c>
    </row>
    <row r="70" spans="2:8" ht="15.75" x14ac:dyDescent="0.25">
      <c r="B70" s="21" t="s">
        <v>114</v>
      </c>
      <c r="E70" s="21" t="s">
        <v>111</v>
      </c>
      <c r="F70" s="21"/>
    </row>
    <row r="71" spans="2:8" ht="15.75" x14ac:dyDescent="0.25">
      <c r="B71" s="21" t="s">
        <v>44</v>
      </c>
      <c r="E71" s="21" t="s">
        <v>45</v>
      </c>
      <c r="F71" s="21" t="s">
        <v>112</v>
      </c>
    </row>
    <row r="73" spans="2:8" ht="15.75" x14ac:dyDescent="0.25">
      <c r="B73" s="21" t="s">
        <v>115</v>
      </c>
      <c r="E73" s="21" t="s">
        <v>111</v>
      </c>
      <c r="F73" s="21"/>
    </row>
    <row r="74" spans="2:8" ht="15.75" x14ac:dyDescent="0.25">
      <c r="B74" s="21" t="s">
        <v>44</v>
      </c>
      <c r="E74" s="21" t="s">
        <v>45</v>
      </c>
      <c r="F74" s="21" t="s">
        <v>112</v>
      </c>
    </row>
    <row r="76" spans="2:8" ht="53.25" customHeight="1" x14ac:dyDescent="0.25">
      <c r="B76" s="54" t="s">
        <v>141</v>
      </c>
      <c r="C76" s="54"/>
      <c r="D76" s="54"/>
      <c r="E76" s="54"/>
      <c r="F76" s="54"/>
      <c r="G76" s="54"/>
      <c r="H76" s="54"/>
    </row>
  </sheetData>
  <mergeCells count="7">
    <mergeCell ref="B76:H76"/>
    <mergeCell ref="B1:H1"/>
    <mergeCell ref="B60:D60"/>
    <mergeCell ref="E60:G60"/>
    <mergeCell ref="B2:B3"/>
    <mergeCell ref="C2:D2"/>
    <mergeCell ref="F2:H2"/>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показатели МП</vt:lpstr>
      <vt:lpstr>прокси-показатели</vt:lpstr>
      <vt:lpstr>расходы</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2025-10-13T10:42:26Z</dcterms:modified>
</cp:coreProperties>
</file>